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3"/>
  </bookViews>
  <sheets>
    <sheet name="Reg 651- preventivo_1UCS" sheetId="1" state="visible" r:id="rId2"/>
    <sheet name="Reg 651- preventivo_2UCS" sheetId="2" state="visible" r:id="rId3"/>
    <sheet name="RegDeMinimis-preventivo_1UCS" sheetId="3" state="visible" r:id="rId4"/>
    <sheet name="RegDeMinimis-preventivo_2UCS" sheetId="4" state="visible" r:id="rId5"/>
  </sheets>
  <definedNames>
    <definedName function="false" hidden="false" localSheetId="0" name="_xlnm.Print_Titles" vbProcedure="false">'Reg 651- preventivo_1UCS'!$6:$6</definedName>
    <definedName function="false" hidden="false" localSheetId="1" name="_xlnm.Print_Titles" vbProcedure="false">'Reg 651- preventivo_2UCS'!$6:$6</definedName>
    <definedName function="false" hidden="false" localSheetId="2" name="_xlnm.Print_Titles" vbProcedure="false">'RegDeMinimis-preventivo_1UCS'!$6:$6</definedName>
    <definedName function="false" hidden="false" localSheetId="3" name="_xlnm.Print_Titles" vbProcedure="false">'RegDeMinimis-preventivo_2UCS'!$6:$6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<sst xmlns="http://schemas.openxmlformats.org/spreadsheetml/2006/main" count="294" uniqueCount="60">
  <si>
    <t xml:space="preserve">PR FSE+ 2021-2027 REGIONE TOSCANA</t>
  </si>
  <si>
    <t xml:space="preserve">Allegato 4.e.1 - Strumento a supporto del calcolo del costo totale del progetto, della quota formazione e della distribuzione degli aiuti (finanziamento pubblico) fra le imprese a PREVENTIVO 
PROGETTI IN REGIME DI AIUTO  - REG 651/2014 e ss.mm.ii
1 Unità di Costo Standard (UCS) Ora formazione</t>
  </si>
  <si>
    <t xml:space="preserve">Inserire percentuale d'aiuto applicata al progetto</t>
  </si>
  <si>
    <t xml:space="preserve">Scegli…</t>
  </si>
  <si>
    <t xml:space="preserve">Azienda</t>
  </si>
  <si>
    <t xml:space="preserve">Dimensione</t>
  </si>
  <si>
    <t xml:space="preserve">Partecipanti(*)
</t>
  </si>
  <si>
    <t xml:space="preserve">Ore corso
</t>
  </si>
  <si>
    <t xml:space="preserve">Monte Ore
</t>
  </si>
  <si>
    <t xml:space="preserve">Costo totale =Quota formazione (UCS 26,51€)</t>
  </si>
  <si>
    <t xml:space="preserve">Finanziamento Pubblico (aiuto) €
</t>
  </si>
  <si>
    <t xml:space="preserve">Quota privata
€
</t>
  </si>
  <si>
    <t xml:space="preserve">SI</t>
  </si>
  <si>
    <t xml:space="preserve">Grande</t>
  </si>
  <si>
    <t xml:space="preserve">a</t>
  </si>
  <si>
    <t xml:space="preserve">b</t>
  </si>
  <si>
    <t xml:space="preserve">c=a*b</t>
  </si>
  <si>
    <t xml:space="preserve">d=c*26,51</t>
  </si>
  <si>
    <t xml:space="preserve">e= (% aiuto*d)</t>
  </si>
  <si>
    <t xml:space="preserve">f=(d-e)</t>
  </si>
  <si>
    <t xml:space="preserve">Azienda 1 </t>
  </si>
  <si>
    <t xml:space="preserve">Media</t>
  </si>
  <si>
    <t xml:space="preserve">corso 1</t>
  </si>
  <si>
    <t xml:space="preserve">NO</t>
  </si>
  <si>
    <t xml:space="preserve">corso 2</t>
  </si>
  <si>
    <t xml:space="preserve">Piccola</t>
  </si>
  <si>
    <t xml:space="preserve">corso 3</t>
  </si>
  <si>
    <t xml:space="preserve">corso 4</t>
  </si>
  <si>
    <t xml:space="preserve">corso 5</t>
  </si>
  <si>
    <t xml:space="preserve">corso 6</t>
  </si>
  <si>
    <t xml:space="preserve">corso 7</t>
  </si>
  <si>
    <t xml:space="preserve">corso n</t>
  </si>
  <si>
    <t xml:space="preserve">TOTALE AZIENDA 1</t>
  </si>
  <si>
    <t xml:space="preserve">Azienda 2 </t>
  </si>
  <si>
    <t xml:space="preserve">corso 8</t>
  </si>
  <si>
    <t xml:space="preserve">corso 9</t>
  </si>
  <si>
    <t xml:space="preserve">corso 10</t>
  </si>
  <si>
    <t xml:space="preserve">TOTALE AZIENDA 2</t>
  </si>
  <si>
    <t xml:space="preserve">Azienda 3</t>
  </si>
  <si>
    <t xml:space="preserve">TOTALE AZIENDA 3</t>
  </si>
  <si>
    <t xml:space="preserve">Azienda n</t>
  </si>
  <si>
    <t xml:space="preserve">TOTALE AZIENDA n</t>
  </si>
  <si>
    <t xml:space="preserve">TOTALE PROGETTO</t>
  </si>
  <si>
    <t xml:space="preserve">(*) In caso di più corsi per azienda occorre considerare  il numero di dipendenti che partecipano a ciascun corso (anche se trattasi delle stesse persone che partecipano a più di un corso) </t>
  </si>
  <si>
    <t xml:space="preserve">Le parti in grigio si compilano automaticamente</t>
  </si>
  <si>
    <t xml:space="preserve">Allegato 4.e.1 - Strumento a supporto del calcolo del costo totale del progetto, delle quote (formazione e retribuzione) e della distribuzione degli aiuti (finanziamento pubblico) fra le imprese a PREVENTIVO 
PROGETTI IN REGIME DI AIUTO  - REG 651/2014 e ss.mm.ii
2 Unità di Costo Standard (UCS) Ora formazione e Ora retribuzione</t>
  </si>
  <si>
    <t xml:space="preserve">Quota formazione (UCS 26,51€)</t>
  </si>
  <si>
    <t xml:space="preserve">Quota retribuzione (UCS 24,04€)</t>
  </si>
  <si>
    <t xml:space="preserve">Costo totale
€</t>
  </si>
  <si>
    <t xml:space="preserve">e=c*24,04</t>
  </si>
  <si>
    <t xml:space="preserve">f=d+e</t>
  </si>
  <si>
    <t xml:space="preserve">g= (% aiuto*f)</t>
  </si>
  <si>
    <t xml:space="preserve">h=(f-g)</t>
  </si>
  <si>
    <t xml:space="preserve">Allegato 4.e.1 - Strumento a supporto del calcolo del costo totale del progetto, della quota formazione e della distribuzione degli aiuti (finanziamento pubblico) fra le imprese a PREVENTIVO 
PROGETTI IN REGIME DE MINIMIS
1 Unità di Costo Standard (UCS) Ora formazione </t>
  </si>
  <si>
    <t xml:space="preserve">Partecipanti(*)</t>
  </si>
  <si>
    <t xml:space="preserve">Ore corso</t>
  </si>
  <si>
    <t xml:space="preserve">Monte Ore</t>
  </si>
  <si>
    <t xml:space="preserve">Finanziamento Pubblico (aiuto) €</t>
  </si>
  <si>
    <t xml:space="preserve">Quota privata
€</t>
  </si>
  <si>
    <r>
      <rPr>
        <b val="true"/>
        <sz val="13"/>
        <color rgb="FF000000"/>
        <rFont val="Arial Narrow"/>
        <family val="2"/>
        <charset val="1"/>
      </rPr>
      <t xml:space="preserve">Allegato 4.e.1 - Strumento a supporto del calcolo del costo totale del progetto, delle quote (formazione e retribuzione) e della distribuzione degli aiuti (finanziamento pubblico) fra le impre</t>
    </r>
    <r>
      <rPr>
        <b val="true"/>
        <sz val="13"/>
        <rFont val="Arial Narrow"/>
        <family val="2"/>
        <charset val="1"/>
      </rPr>
      <t xml:space="preserve">se a PREVENTIVO 
</t>
    </r>
    <r>
      <rPr>
        <b val="true"/>
        <sz val="13"/>
        <color rgb="FF000000"/>
        <rFont val="Arial Narrow"/>
        <family val="2"/>
        <charset val="1"/>
      </rPr>
      <t xml:space="preserve">PROGETTI IN REGIME DE MINIMIS
</t>
    </r>
    <r>
      <rPr>
        <b val="true"/>
        <sz val="13"/>
        <rFont val="Arial Narrow"/>
        <family val="2"/>
        <charset val="1"/>
      </rPr>
      <t xml:space="preserve">2 Unità di Costo Standard (UCS) Ora formazione e Ora retribuzione</t>
    </r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</si>
</sst>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0%"/>
    <numFmt numFmtId="166" formatCode="_-* #,##0.00\ _€_-;\-* #,##0.00\ _€_-;_-* \-??\ _€_-;_-@_-"/>
    <numFmt numFmtId="167" formatCode="_-* #,##0.00_-;\-* #,##0.00_-;_-* \-??_-;_-@_-"/>
    <numFmt numFmtId="168" formatCode="General"/>
    <numFmt numFmtId="169" formatCode="_-* #,##0.00&quot; €&quot;_-;\-* #,##0.00&quot; €&quot;_-;_-* \-??&quot; €&quot;_-;_-@_-"/>
    <numFmt numFmtId="170" formatCode="0.00%"/>
  </numFmts>
  <fonts count="22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Times New Roman"/>
      <family val="1"/>
      <charset val="1"/>
    </font>
    <font>
      <sz val="10"/>
      <name val="Arial"/>
      <family val="2"/>
      <charset val="1"/>
    </font>
    <font>
      <sz val="11"/>
      <name val="Arial Narrow"/>
      <family val="2"/>
      <charset val="1"/>
    </font>
    <font>
      <sz val="11"/>
      <color rgb="FF000000"/>
      <name val="Arial Narrow"/>
      <family val="2"/>
      <charset val="1"/>
    </font>
    <font>
      <sz val="11"/>
      <color rgb="FFFFFFFF"/>
      <name val="Arial Narrow"/>
      <family val="2"/>
      <charset val="1"/>
    </font>
    <font>
      <b val="true"/>
      <sz val="12"/>
      <color rgb="FF000000"/>
      <name val="Arial Narrow"/>
      <family val="2"/>
      <charset val="1"/>
    </font>
    <font>
      <sz val="12"/>
      <color rgb="FFFFFFFF"/>
      <name val="Arial Narrow"/>
      <family val="2"/>
      <charset val="1"/>
    </font>
    <font>
      <sz val="12"/>
      <color rgb="FF000000"/>
      <name val="Arial Narrow"/>
      <family val="2"/>
      <charset val="1"/>
    </font>
    <font>
      <b val="true"/>
      <sz val="13"/>
      <name val="Arial Narrow"/>
      <family val="2"/>
      <charset val="1"/>
    </font>
    <font>
      <b val="true"/>
      <sz val="13"/>
      <color rgb="FFFFFFFF"/>
      <name val="Arial Narrow"/>
      <family val="2"/>
      <charset val="1"/>
    </font>
    <font>
      <sz val="13"/>
      <color rgb="FFFFFFFF"/>
      <name val="Arial Narrow"/>
      <family val="2"/>
      <charset val="1"/>
    </font>
    <font>
      <sz val="13"/>
      <color rgb="FF000000"/>
      <name val="Arial Narrow"/>
      <family val="2"/>
      <charset val="1"/>
    </font>
    <font>
      <b val="true"/>
      <sz val="11"/>
      <name val="Arial Narrow"/>
      <family val="2"/>
      <charset val="1"/>
    </font>
    <font>
      <b val="true"/>
      <sz val="11"/>
      <color rgb="FFFFFFFF"/>
      <name val="Arial Narrow"/>
      <family val="2"/>
      <charset val="1"/>
    </font>
    <font>
      <b val="true"/>
      <sz val="11"/>
      <color rgb="FF000000"/>
      <name val="Arial Narrow"/>
      <family val="2"/>
      <charset val="1"/>
    </font>
    <font>
      <b val="true"/>
      <i val="true"/>
      <sz val="11"/>
      <name val="Arial Narrow"/>
      <family val="2"/>
      <charset val="1"/>
    </font>
    <font>
      <b val="true"/>
      <sz val="12"/>
      <name val="Arial Narrow"/>
      <family val="2"/>
      <charset val="1"/>
    </font>
    <font>
      <b val="true"/>
      <sz val="13"/>
      <color rgb="FF000000"/>
      <name val="Arial Narrow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DAE3F3"/>
        <bgColor rgb="FFDBDBDB"/>
      </patternFill>
    </fill>
    <fill>
      <patternFill patternType="solid">
        <fgColor rgb="FFDBDBDB"/>
        <bgColor rgb="FFDAE3F3"/>
      </patternFill>
    </fill>
    <fill>
      <patternFill patternType="solid">
        <fgColor rgb="FFB4C7E7"/>
        <bgColor rgb="FFBFBFBF"/>
      </patternFill>
    </fill>
    <fill>
      <patternFill patternType="solid">
        <fgColor rgb="FFBFBFBF"/>
        <bgColor rgb="FFB4C7E7"/>
      </patternFill>
    </fill>
    <fill>
      <patternFill patternType="solid">
        <fgColor rgb="FF8FAADC"/>
        <bgColor rgb="FF969696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/>
      <bottom style="medium"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/>
      <right style="thin"/>
      <top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</borders>
  <cellStyleXfs count="23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169" fontId="0" fillId="0" borderId="0" applyFont="true" applyBorder="false" applyAlignment="true" applyProtection="false">
      <alignment horizontal="general" vertical="bottom" textRotation="0" wrapText="false" indent="0" shrinkToFit="false"/>
    </xf>
    <xf numFmtId="42" fontId="1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7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22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22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7" fillId="0" borderId="0" xfId="19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22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2" fillId="2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0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0" xfId="22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6" fillId="0" borderId="0" xfId="2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0" xfId="2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17" fillId="0" borderId="0" xfId="2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6" fillId="0" borderId="0" xfId="21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6" fillId="0" borderId="0" xfId="21" applyFont="true" applyBorder="false" applyAlignment="true" applyProtection="true">
      <alignment horizontal="left" vertical="bottom" textRotation="0" wrapText="false" indent="0" shrinkToFit="false"/>
      <protection locked="false" hidden="false"/>
    </xf>
    <xf numFmtId="164" fontId="6" fillId="0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6" fillId="0" borderId="0" xfId="19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0" xfId="2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8" fillId="0" borderId="0" xfId="21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6" fillId="3" borderId="1" xfId="21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7" fontId="16" fillId="3" borderId="1" xfId="15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8" fillId="3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6" fillId="0" borderId="1" xfId="19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16" fillId="3" borderId="1" xfId="15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16" fillId="3" borderId="1" xfId="22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6" fillId="3" borderId="1" xfId="1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7" fillId="0" borderId="0" xfId="22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16" fillId="3" borderId="2" xfId="15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6" fillId="3" borderId="2" xfId="21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6" fillId="0" borderId="2" xfId="21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6" fillId="0" borderId="1" xfId="21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2" borderId="3" xfId="22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6" fillId="4" borderId="3" xfId="22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5" fontId="6" fillId="2" borderId="0" xfId="19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6" fillId="2" borderId="4" xfId="19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6" fillId="2" borderId="5" xfId="22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2" xfId="21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2" borderId="6" xfId="22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6" fillId="5" borderId="8" xfId="21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16" fillId="6" borderId="9" xfId="22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16" fillId="6" borderId="10" xfId="15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6" fontId="19" fillId="6" borderId="8" xfId="15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16" fillId="3" borderId="11" xfId="21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6" fillId="0" borderId="11" xfId="21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6" fillId="0" borderId="12" xfId="21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5" fontId="6" fillId="2" borderId="13" xfId="19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6" fillId="2" borderId="14" xfId="19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8" fontId="6" fillId="4" borderId="5" xfId="22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8" fontId="6" fillId="4" borderId="6" xfId="22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7" fillId="0" borderId="4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7" fillId="0" borderId="7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8" fontId="16" fillId="6" borderId="8" xfId="22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6" fillId="3" borderId="11" xfId="21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0" borderId="14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6" fillId="7" borderId="8" xfId="21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6" fontId="18" fillId="6" borderId="15" xfId="1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8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8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6" fontId="16" fillId="6" borderId="8" xfId="15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9" fontId="18" fillId="6" borderId="8" xfId="1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6" fillId="2" borderId="0" xfId="21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20" fillId="2" borderId="0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2" borderId="0" xfId="2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21" fillId="2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0" fontId="16" fillId="0" borderId="1" xfId="19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8" fillId="6" borderId="16" xfId="17" applyFont="true" applyBorder="true" applyAlignment="true" applyProtection="true">
      <alignment horizontal="center" vertical="center" textRotation="0" wrapText="true" indent="0" shrinkToFit="false"/>
      <protection locked="true" hidden="false"/>
    </xf>
  </cellXfs>
  <cellStyles count="9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e_RND nuovo" xfId="20"/>
    <cellStyle name="Normale_Schede preventivo per SI" xfId="21"/>
    <cellStyle name="Normale_Schede preventivo per SI_Comparazione e preventivi al 09_03_2012" xfId="22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8FAADC"/>
      <rgbColor rgb="FF993366"/>
      <rgbColor rgb="FFFFFFCC"/>
      <rgbColor rgb="FFDAE3F3"/>
      <rgbColor rgb="FF660066"/>
      <rgbColor rgb="FFFF8080"/>
      <rgbColor rgb="FF0066CC"/>
      <rgbColor rgb="FFB4C7E7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BDBDB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L187"/>
  <sheetViews>
    <sheetView showFormulas="false" showGridLines="false" showRowColHeaders="true" showZeros="true" rightToLeft="false" tabSelected="false" showOutlineSymbols="true" defaultGridColor="true" view="normal" topLeftCell="A1" colorId="64" zoomScale="80" zoomScaleNormal="80" zoomScalePageLayoutView="100" workbookViewId="0">
      <selection pane="topLeft" activeCell="A2" activeCellId="0" sqref="A2"/>
    </sheetView>
  </sheetViews>
  <sheetFormatPr defaultColWidth="9.13671875" defaultRowHeight="16.5" zeroHeight="false" outlineLevelRow="0" outlineLevelCol="0"/>
  <cols>
    <col collapsed="false" customWidth="true" hidden="false" outlineLevel="0" max="1" min="1" style="1" width="11.57"/>
    <col collapsed="false" customWidth="true" hidden="false" outlineLevel="0" max="2" min="2" style="1" width="13.86"/>
    <col collapsed="false" customWidth="true" hidden="false" outlineLevel="0" max="3" min="3" style="2" width="8.14"/>
    <col collapsed="false" customWidth="true" hidden="false" outlineLevel="0" max="4" min="4" style="3" width="14.86"/>
    <col collapsed="false" customWidth="true" hidden="false" outlineLevel="0" max="5" min="5" style="3" width="11.86"/>
    <col collapsed="false" customWidth="true" hidden="false" outlineLevel="0" max="6" min="6" style="3" width="10.71"/>
    <col collapsed="false" customWidth="true" hidden="false" outlineLevel="0" max="7" min="7" style="4" width="13.14"/>
    <col collapsed="false" customWidth="true" hidden="false" outlineLevel="0" max="8" min="8" style="4" width="14.69"/>
    <col collapsed="false" customWidth="true" hidden="false" outlineLevel="0" max="9" min="9" style="5" width="12.29"/>
    <col collapsed="false" customWidth="true" hidden="false" outlineLevel="0" max="10" min="10" style="6" width="0.13"/>
    <col collapsed="false" customWidth="true" hidden="false" outlineLevel="0" max="12" min="11" style="7" width="7.41"/>
    <col collapsed="false" customWidth="false" hidden="false" outlineLevel="0" max="1022" min="13" style="3" width="9.13"/>
    <col collapsed="false" customWidth="true" hidden="false" outlineLevel="0" max="1024" min="1023" style="0" width="11.57"/>
  </cols>
  <sheetData>
    <row r="1" s="10" customFormat="true" ht="42" hidden="false" customHeight="true" outlineLevel="0" collapsed="false">
      <c r="A1" s="8" t="s">
        <v>0</v>
      </c>
      <c r="B1" s="8"/>
      <c r="C1" s="8"/>
      <c r="D1" s="8"/>
      <c r="E1" s="8"/>
      <c r="F1" s="8"/>
      <c r="G1" s="8"/>
      <c r="H1" s="8"/>
      <c r="I1" s="8"/>
      <c r="J1" s="9"/>
      <c r="K1" s="7"/>
      <c r="L1" s="7"/>
    </row>
    <row r="2" s="14" customFormat="true" ht="93" hidden="false" customHeight="true" outlineLevel="0" collapsed="false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12"/>
      <c r="K2" s="13"/>
      <c r="L2" s="13"/>
    </row>
    <row r="3" customFormat="false" ht="33.6" hidden="false" customHeight="true" outlineLevel="0" collapsed="false">
      <c r="A3" s="15"/>
      <c r="B3" s="15"/>
      <c r="C3" s="15"/>
      <c r="D3" s="16"/>
      <c r="E3" s="16"/>
      <c r="F3" s="16"/>
      <c r="G3" s="16"/>
      <c r="H3" s="16"/>
      <c r="I3" s="16"/>
      <c r="J3" s="17"/>
    </row>
    <row r="4" customFormat="false" ht="16.5" hidden="false" customHeight="false" outlineLevel="0" collapsed="false">
      <c r="A4" s="18"/>
      <c r="B4" s="18"/>
      <c r="C4" s="19"/>
      <c r="D4" s="20"/>
      <c r="E4" s="20"/>
      <c r="F4" s="20"/>
      <c r="G4" s="21"/>
      <c r="H4" s="21"/>
      <c r="I4" s="22"/>
      <c r="K4" s="23"/>
      <c r="L4" s="23"/>
    </row>
    <row r="5" customFormat="false" ht="48.75" hidden="false" customHeight="true" outlineLevel="0" collapsed="false">
      <c r="A5" s="24"/>
      <c r="B5" s="24"/>
      <c r="C5" s="25"/>
      <c r="D5" s="26" t="s">
        <v>2</v>
      </c>
      <c r="E5" s="26"/>
      <c r="F5" s="26"/>
      <c r="G5" s="26"/>
      <c r="H5" s="26"/>
      <c r="I5" s="27" t="n">
        <v>0.6</v>
      </c>
      <c r="K5" s="7" t="s">
        <v>3</v>
      </c>
      <c r="L5" s="7" t="s">
        <v>3</v>
      </c>
    </row>
    <row r="6" s="33" customFormat="true" ht="66" hidden="false" customHeight="false" outlineLevel="0" collapsed="false">
      <c r="A6" s="25" t="s">
        <v>4</v>
      </c>
      <c r="B6" s="25" t="s">
        <v>5</v>
      </c>
      <c r="C6" s="28"/>
      <c r="D6" s="29" t="s">
        <v>6</v>
      </c>
      <c r="E6" s="29" t="s">
        <v>7</v>
      </c>
      <c r="F6" s="29" t="s">
        <v>8</v>
      </c>
      <c r="G6" s="29" t="s">
        <v>9</v>
      </c>
      <c r="H6" s="30" t="s">
        <v>10</v>
      </c>
      <c r="I6" s="29" t="s">
        <v>11</v>
      </c>
      <c r="J6" s="31"/>
      <c r="K6" s="32" t="s">
        <v>12</v>
      </c>
      <c r="L6" s="32" t="s">
        <v>13</v>
      </c>
    </row>
    <row r="7" s="33" customFormat="true" ht="16.5" hidden="false" customHeight="false" outlineLevel="0" collapsed="false">
      <c r="A7" s="34"/>
      <c r="B7" s="34"/>
      <c r="C7" s="28"/>
      <c r="D7" s="29" t="s">
        <v>14</v>
      </c>
      <c r="E7" s="29" t="s">
        <v>15</v>
      </c>
      <c r="F7" s="29" t="s">
        <v>16</v>
      </c>
      <c r="G7" s="30" t="s">
        <v>17</v>
      </c>
      <c r="H7" s="30" t="s">
        <v>18</v>
      </c>
      <c r="I7" s="29" t="s">
        <v>19</v>
      </c>
      <c r="J7" s="31"/>
      <c r="K7" s="32"/>
      <c r="L7" s="32"/>
    </row>
    <row r="8" customFormat="false" ht="15" hidden="false" customHeight="true" outlineLevel="0" collapsed="false">
      <c r="A8" s="35" t="s">
        <v>20</v>
      </c>
      <c r="B8" s="36" t="s">
        <v>21</v>
      </c>
      <c r="C8" s="37" t="s">
        <v>22</v>
      </c>
      <c r="D8" s="38" t="n">
        <v>9</v>
      </c>
      <c r="E8" s="38" t="n">
        <v>20</v>
      </c>
      <c r="F8" s="39" t="n">
        <f aca="false">+E8*D8</f>
        <v>180</v>
      </c>
      <c r="G8" s="40"/>
      <c r="H8" s="40"/>
      <c r="I8" s="41"/>
      <c r="K8" s="32" t="s">
        <v>23</v>
      </c>
      <c r="L8" s="32" t="s">
        <v>21</v>
      </c>
    </row>
    <row r="9" customFormat="false" ht="15" hidden="false" customHeight="true" outlineLevel="0" collapsed="false">
      <c r="A9" s="35"/>
      <c r="B9" s="36"/>
      <c r="C9" s="37" t="s">
        <v>24</v>
      </c>
      <c r="D9" s="42" t="n">
        <v>6</v>
      </c>
      <c r="E9" s="42" t="n">
        <v>5</v>
      </c>
      <c r="F9" s="39" t="n">
        <f aca="false">+E9*D9</f>
        <v>30</v>
      </c>
      <c r="G9" s="40"/>
      <c r="H9" s="40"/>
      <c r="I9" s="41"/>
      <c r="L9" s="32" t="s">
        <v>25</v>
      </c>
    </row>
    <row r="10" customFormat="false" ht="15" hidden="false" customHeight="true" outlineLevel="0" collapsed="false">
      <c r="A10" s="35"/>
      <c r="B10" s="36"/>
      <c r="C10" s="37" t="s">
        <v>26</v>
      </c>
      <c r="D10" s="42" t="n">
        <v>7</v>
      </c>
      <c r="E10" s="42" t="n">
        <v>10</v>
      </c>
      <c r="F10" s="39" t="n">
        <f aca="false">+E10*D10</f>
        <v>70</v>
      </c>
      <c r="G10" s="40"/>
      <c r="H10" s="40"/>
      <c r="I10" s="41"/>
      <c r="K10" s="23"/>
      <c r="L10" s="23"/>
    </row>
    <row r="11" customFormat="false" ht="15" hidden="false" customHeight="true" outlineLevel="0" collapsed="false">
      <c r="A11" s="35"/>
      <c r="B11" s="36"/>
      <c r="C11" s="37" t="s">
        <v>27</v>
      </c>
      <c r="D11" s="42"/>
      <c r="E11" s="42"/>
      <c r="F11" s="39" t="n">
        <f aca="false">+E11*D11</f>
        <v>0</v>
      </c>
      <c r="G11" s="40"/>
      <c r="H11" s="40"/>
      <c r="I11" s="41"/>
      <c r="K11" s="23"/>
      <c r="L11" s="23"/>
    </row>
    <row r="12" customFormat="false" ht="15" hidden="false" customHeight="true" outlineLevel="0" collapsed="false">
      <c r="A12" s="35"/>
      <c r="B12" s="36"/>
      <c r="C12" s="37" t="s">
        <v>28</v>
      </c>
      <c r="D12" s="42"/>
      <c r="E12" s="42"/>
      <c r="F12" s="39" t="n">
        <f aca="false">+E12*D12</f>
        <v>0</v>
      </c>
      <c r="G12" s="40"/>
      <c r="H12" s="40"/>
      <c r="I12" s="41"/>
      <c r="K12" s="23"/>
      <c r="L12" s="23"/>
    </row>
    <row r="13" customFormat="false" ht="15" hidden="false" customHeight="true" outlineLevel="0" collapsed="false">
      <c r="A13" s="35"/>
      <c r="B13" s="36"/>
      <c r="C13" s="37" t="s">
        <v>29</v>
      </c>
      <c r="D13" s="42"/>
      <c r="E13" s="42"/>
      <c r="F13" s="39" t="n">
        <f aca="false">+E13*D13</f>
        <v>0</v>
      </c>
      <c r="G13" s="40"/>
      <c r="H13" s="40"/>
      <c r="I13" s="41"/>
      <c r="K13" s="23"/>
      <c r="L13" s="23"/>
    </row>
    <row r="14" customFormat="false" ht="15" hidden="false" customHeight="true" outlineLevel="0" collapsed="false">
      <c r="A14" s="35"/>
      <c r="B14" s="36"/>
      <c r="C14" s="37" t="s">
        <v>30</v>
      </c>
      <c r="D14" s="42"/>
      <c r="E14" s="42"/>
      <c r="F14" s="39" t="n">
        <f aca="false">+E14*D14</f>
        <v>0</v>
      </c>
      <c r="G14" s="3"/>
      <c r="H14" s="3"/>
      <c r="I14" s="43"/>
      <c r="K14" s="23"/>
      <c r="L14" s="23"/>
    </row>
    <row r="15" customFormat="false" ht="15" hidden="false" customHeight="true" outlineLevel="0" collapsed="false">
      <c r="A15" s="35"/>
      <c r="B15" s="36"/>
      <c r="C15" s="44" t="s">
        <v>31</v>
      </c>
      <c r="D15" s="45"/>
      <c r="E15" s="45"/>
      <c r="F15" s="39" t="n">
        <f aca="false">+E15*D15</f>
        <v>0</v>
      </c>
      <c r="G15" s="3"/>
      <c r="H15" s="3"/>
      <c r="I15" s="46"/>
      <c r="K15" s="23"/>
      <c r="L15" s="23"/>
    </row>
    <row r="16" customFormat="false" ht="15" hidden="false" customHeight="true" outlineLevel="0" collapsed="false">
      <c r="A16" s="47" t="s">
        <v>32</v>
      </c>
      <c r="B16" s="47"/>
      <c r="C16" s="47"/>
      <c r="D16" s="47"/>
      <c r="E16" s="47"/>
      <c r="F16" s="48" t="n">
        <f aca="false">SUM(F8:F15)</f>
        <v>280</v>
      </c>
      <c r="G16" s="49" t="n">
        <f aca="false">IF(F16=0, "0", ROUND(F16*26.51,2))</f>
        <v>7422.8</v>
      </c>
      <c r="H16" s="50" t="n">
        <f aca="false">+ROUND(I$5*G16,2)</f>
        <v>4453.68</v>
      </c>
      <c r="I16" s="50" t="n">
        <f aca="false">+G16-H16</f>
        <v>2969.12</v>
      </c>
      <c r="K16" s="23"/>
      <c r="L16" s="23"/>
    </row>
    <row r="17" customFormat="false" ht="15" hidden="false" customHeight="true" outlineLevel="0" collapsed="false">
      <c r="A17" s="51" t="s">
        <v>33</v>
      </c>
      <c r="B17" s="52" t="s">
        <v>21</v>
      </c>
      <c r="C17" s="53" t="s">
        <v>22</v>
      </c>
      <c r="D17" s="38" t="n">
        <v>3</v>
      </c>
      <c r="E17" s="38" t="n">
        <v>20</v>
      </c>
      <c r="F17" s="39" t="n">
        <f aca="false">+E17*D17</f>
        <v>60</v>
      </c>
      <c r="G17" s="54"/>
      <c r="H17" s="40"/>
      <c r="I17" s="55"/>
      <c r="K17" s="23"/>
      <c r="L17" s="23"/>
    </row>
    <row r="18" customFormat="false" ht="15" hidden="false" customHeight="true" outlineLevel="0" collapsed="false">
      <c r="A18" s="51"/>
      <c r="B18" s="52"/>
      <c r="C18" s="37" t="s">
        <v>24</v>
      </c>
      <c r="D18" s="42" t="n">
        <v>2</v>
      </c>
      <c r="E18" s="42" t="n">
        <v>5</v>
      </c>
      <c r="F18" s="39" t="n">
        <f aca="false">+E18*D18</f>
        <v>10</v>
      </c>
      <c r="G18" s="40"/>
      <c r="H18" s="40"/>
      <c r="I18" s="41"/>
      <c r="K18" s="23"/>
      <c r="L18" s="23"/>
    </row>
    <row r="19" customFormat="false" ht="15" hidden="false" customHeight="true" outlineLevel="0" collapsed="false">
      <c r="A19" s="51"/>
      <c r="B19" s="52"/>
      <c r="C19" s="37" t="s">
        <v>26</v>
      </c>
      <c r="D19" s="42" t="n">
        <v>4</v>
      </c>
      <c r="E19" s="42" t="n">
        <v>10</v>
      </c>
      <c r="F19" s="39" t="n">
        <f aca="false">+E19*D19</f>
        <v>40</v>
      </c>
      <c r="G19" s="40"/>
      <c r="H19" s="40"/>
      <c r="I19" s="41"/>
      <c r="K19" s="23"/>
      <c r="L19" s="23"/>
    </row>
    <row r="20" customFormat="false" ht="15" hidden="false" customHeight="true" outlineLevel="0" collapsed="false">
      <c r="A20" s="51"/>
      <c r="B20" s="52"/>
      <c r="C20" s="37" t="s">
        <v>27</v>
      </c>
      <c r="D20" s="42"/>
      <c r="E20" s="42"/>
      <c r="F20" s="56" t="n">
        <f aca="false">D20*E20</f>
        <v>0</v>
      </c>
      <c r="G20" s="40"/>
      <c r="H20" s="40"/>
      <c r="I20" s="41"/>
      <c r="K20" s="23"/>
      <c r="L20" s="23"/>
    </row>
    <row r="21" customFormat="false" ht="15" hidden="false" customHeight="true" outlineLevel="0" collapsed="false">
      <c r="A21" s="51"/>
      <c r="B21" s="52"/>
      <c r="C21" s="37" t="s">
        <v>28</v>
      </c>
      <c r="D21" s="42"/>
      <c r="E21" s="42"/>
      <c r="F21" s="56" t="n">
        <f aca="false">D21*E21</f>
        <v>0</v>
      </c>
      <c r="G21" s="40"/>
      <c r="H21" s="40"/>
      <c r="I21" s="41"/>
      <c r="K21" s="23"/>
      <c r="L21" s="23"/>
    </row>
    <row r="22" customFormat="false" ht="15" hidden="false" customHeight="true" outlineLevel="0" collapsed="false">
      <c r="A22" s="51"/>
      <c r="B22" s="52"/>
      <c r="C22" s="37" t="s">
        <v>29</v>
      </c>
      <c r="D22" s="45"/>
      <c r="E22" s="45"/>
      <c r="F22" s="57" t="n">
        <f aca="false">D22*E22</f>
        <v>0</v>
      </c>
      <c r="G22" s="40"/>
      <c r="H22" s="40"/>
      <c r="I22" s="41"/>
      <c r="K22" s="23"/>
      <c r="L22" s="23"/>
    </row>
    <row r="23" customFormat="false" ht="15" hidden="false" customHeight="true" outlineLevel="0" collapsed="false">
      <c r="A23" s="51"/>
      <c r="B23" s="52"/>
      <c r="C23" s="37" t="s">
        <v>30</v>
      </c>
      <c r="D23" s="45"/>
      <c r="E23" s="45"/>
      <c r="F23" s="57" t="n">
        <f aca="false">D23*E23</f>
        <v>0</v>
      </c>
      <c r="I23" s="58"/>
      <c r="K23" s="23"/>
      <c r="L23" s="23"/>
    </row>
    <row r="24" customFormat="false" ht="15" hidden="false" customHeight="true" outlineLevel="0" collapsed="false">
      <c r="A24" s="51"/>
      <c r="B24" s="52"/>
      <c r="C24" s="37" t="s">
        <v>34</v>
      </c>
      <c r="D24" s="45"/>
      <c r="E24" s="45"/>
      <c r="F24" s="57" t="n">
        <f aca="false">D24*E24</f>
        <v>0</v>
      </c>
      <c r="I24" s="58"/>
      <c r="K24" s="23"/>
      <c r="L24" s="23"/>
    </row>
    <row r="25" customFormat="false" ht="15" hidden="false" customHeight="true" outlineLevel="0" collapsed="false">
      <c r="A25" s="51"/>
      <c r="B25" s="52"/>
      <c r="C25" s="37" t="s">
        <v>35</v>
      </c>
      <c r="D25" s="45"/>
      <c r="E25" s="45"/>
      <c r="F25" s="57" t="n">
        <f aca="false">D25*E25</f>
        <v>0</v>
      </c>
      <c r="I25" s="58"/>
      <c r="K25" s="23"/>
      <c r="L25" s="23"/>
    </row>
    <row r="26" customFormat="false" ht="15" hidden="false" customHeight="true" outlineLevel="0" collapsed="false">
      <c r="A26" s="51"/>
      <c r="B26" s="52"/>
      <c r="C26" s="37" t="s">
        <v>36</v>
      </c>
      <c r="D26" s="45"/>
      <c r="E26" s="45"/>
      <c r="F26" s="57" t="n">
        <f aca="false">D26*E26</f>
        <v>0</v>
      </c>
      <c r="I26" s="58"/>
      <c r="K26" s="23"/>
      <c r="L26" s="23"/>
    </row>
    <row r="27" customFormat="false" ht="15" hidden="false" customHeight="true" outlineLevel="0" collapsed="false">
      <c r="A27" s="51"/>
      <c r="B27" s="52"/>
      <c r="C27" s="44" t="s">
        <v>31</v>
      </c>
      <c r="D27" s="45"/>
      <c r="E27" s="45"/>
      <c r="F27" s="57" t="n">
        <f aca="false">D27*E27</f>
        <v>0</v>
      </c>
      <c r="I27" s="59"/>
      <c r="K27" s="23"/>
      <c r="L27" s="23"/>
    </row>
    <row r="28" customFormat="false" ht="15" hidden="false" customHeight="true" outlineLevel="0" collapsed="false">
      <c r="A28" s="47" t="s">
        <v>37</v>
      </c>
      <c r="B28" s="47"/>
      <c r="C28" s="47"/>
      <c r="D28" s="47"/>
      <c r="E28" s="47"/>
      <c r="F28" s="60" t="n">
        <f aca="false">SUM(F17:F27)</f>
        <v>110</v>
      </c>
      <c r="G28" s="49" t="n">
        <f aca="false">IF(F28=0, "0", ROUND(F28*26.51,2))</f>
        <v>2916.1</v>
      </c>
      <c r="H28" s="50" t="n">
        <f aca="false">+ROUND(I$5*G28,2)</f>
        <v>1749.66</v>
      </c>
      <c r="I28" s="50" t="n">
        <f aca="false">+G28-H28</f>
        <v>1166.44</v>
      </c>
      <c r="K28" s="23"/>
      <c r="L28" s="23"/>
    </row>
    <row r="29" customFormat="false" ht="15" hidden="false" customHeight="true" outlineLevel="0" collapsed="false">
      <c r="A29" s="51" t="s">
        <v>38</v>
      </c>
      <c r="B29" s="52" t="s">
        <v>3</v>
      </c>
      <c r="C29" s="53" t="s">
        <v>22</v>
      </c>
      <c r="D29" s="38"/>
      <c r="E29" s="38"/>
      <c r="F29" s="39" t="n">
        <f aca="false">+E29*D29</f>
        <v>0</v>
      </c>
      <c r="G29" s="54"/>
      <c r="H29" s="40"/>
      <c r="I29" s="55"/>
    </row>
    <row r="30" customFormat="false" ht="15" hidden="false" customHeight="true" outlineLevel="0" collapsed="false">
      <c r="A30" s="51"/>
      <c r="B30" s="52"/>
      <c r="C30" s="37" t="s">
        <v>24</v>
      </c>
      <c r="D30" s="42"/>
      <c r="E30" s="42"/>
      <c r="F30" s="39" t="n">
        <f aca="false">+E30*D30</f>
        <v>0</v>
      </c>
      <c r="G30" s="40"/>
      <c r="H30" s="40"/>
      <c r="I30" s="41"/>
    </row>
    <row r="31" customFormat="false" ht="15" hidden="false" customHeight="true" outlineLevel="0" collapsed="false">
      <c r="A31" s="51"/>
      <c r="B31" s="52"/>
      <c r="C31" s="37" t="s">
        <v>26</v>
      </c>
      <c r="D31" s="42"/>
      <c r="E31" s="42"/>
      <c r="F31" s="39" t="n">
        <f aca="false">+E31*D31</f>
        <v>0</v>
      </c>
      <c r="G31" s="40"/>
      <c r="H31" s="40"/>
      <c r="I31" s="41"/>
    </row>
    <row r="32" customFormat="false" ht="15" hidden="false" customHeight="true" outlineLevel="0" collapsed="false">
      <c r="A32" s="51"/>
      <c r="B32" s="52"/>
      <c r="C32" s="37" t="s">
        <v>27</v>
      </c>
      <c r="D32" s="42"/>
      <c r="E32" s="42"/>
      <c r="F32" s="56" t="n">
        <f aca="false">D32*E32</f>
        <v>0</v>
      </c>
      <c r="G32" s="40"/>
      <c r="H32" s="40"/>
      <c r="I32" s="41"/>
    </row>
    <row r="33" customFormat="false" ht="15" hidden="false" customHeight="true" outlineLevel="0" collapsed="false">
      <c r="A33" s="51"/>
      <c r="B33" s="52"/>
      <c r="C33" s="37" t="s">
        <v>28</v>
      </c>
      <c r="D33" s="42"/>
      <c r="E33" s="42"/>
      <c r="F33" s="56" t="n">
        <f aca="false">D33*E33</f>
        <v>0</v>
      </c>
      <c r="G33" s="40"/>
      <c r="H33" s="40"/>
      <c r="I33" s="41"/>
    </row>
    <row r="34" customFormat="false" ht="15" hidden="false" customHeight="true" outlineLevel="0" collapsed="false">
      <c r="A34" s="51"/>
      <c r="B34" s="52"/>
      <c r="C34" s="37" t="s">
        <v>29</v>
      </c>
      <c r="D34" s="42"/>
      <c r="E34" s="42"/>
      <c r="F34" s="56" t="n">
        <f aca="false">D34*E34</f>
        <v>0</v>
      </c>
      <c r="G34" s="40"/>
      <c r="H34" s="40"/>
      <c r="I34" s="41"/>
    </row>
    <row r="35" customFormat="false" ht="15" hidden="false" customHeight="true" outlineLevel="0" collapsed="false">
      <c r="A35" s="51"/>
      <c r="B35" s="52"/>
      <c r="C35" s="37" t="s">
        <v>30</v>
      </c>
      <c r="D35" s="42"/>
      <c r="E35" s="42"/>
      <c r="F35" s="56" t="n">
        <f aca="false">D35*E35</f>
        <v>0</v>
      </c>
      <c r="I35" s="58"/>
    </row>
    <row r="36" customFormat="false" ht="15" hidden="false" customHeight="true" outlineLevel="0" collapsed="false">
      <c r="A36" s="51"/>
      <c r="B36" s="52"/>
      <c r="C36" s="44" t="s">
        <v>31</v>
      </c>
      <c r="D36" s="45"/>
      <c r="E36" s="45"/>
      <c r="F36" s="56" t="n">
        <f aca="false">D36*E36</f>
        <v>0</v>
      </c>
      <c r="I36" s="59"/>
    </row>
    <row r="37" customFormat="false" ht="15" hidden="false" customHeight="true" outlineLevel="0" collapsed="false">
      <c r="A37" s="47" t="s">
        <v>39</v>
      </c>
      <c r="B37" s="47"/>
      <c r="C37" s="47"/>
      <c r="D37" s="47"/>
      <c r="E37" s="47"/>
      <c r="F37" s="60" t="n">
        <f aca="false">SUM(F29:F36)</f>
        <v>0</v>
      </c>
      <c r="G37" s="49" t="str">
        <f aca="false">IF(F37=0, "0", ROUND(F37*26.51,2))</f>
        <v>0</v>
      </c>
      <c r="H37" s="50" t="n">
        <f aca="false">+ROUND(I$5*G37,2)</f>
        <v>0</v>
      </c>
      <c r="I37" s="50" t="n">
        <f aca="false">+G37-H37</f>
        <v>0</v>
      </c>
    </row>
    <row r="38" customFormat="false" ht="15" hidden="false" customHeight="true" outlineLevel="0" collapsed="false">
      <c r="A38" s="61" t="s">
        <v>40</v>
      </c>
      <c r="B38" s="52" t="s">
        <v>3</v>
      </c>
      <c r="C38" s="53" t="s">
        <v>22</v>
      </c>
      <c r="D38" s="38"/>
      <c r="E38" s="38"/>
      <c r="F38" s="56" t="n">
        <f aca="false">D38*E38</f>
        <v>0</v>
      </c>
      <c r="I38" s="62"/>
    </row>
    <row r="39" customFormat="false" ht="15" hidden="false" customHeight="true" outlineLevel="0" collapsed="false">
      <c r="A39" s="61"/>
      <c r="B39" s="52"/>
      <c r="C39" s="37" t="s">
        <v>24</v>
      </c>
      <c r="D39" s="42"/>
      <c r="E39" s="42"/>
      <c r="F39" s="56" t="n">
        <f aca="false">D39*E39</f>
        <v>0</v>
      </c>
      <c r="I39" s="58"/>
    </row>
    <row r="40" customFormat="false" ht="15" hidden="false" customHeight="true" outlineLevel="0" collapsed="false">
      <c r="A40" s="61"/>
      <c r="B40" s="52"/>
      <c r="C40" s="37" t="s">
        <v>26</v>
      </c>
      <c r="D40" s="42"/>
      <c r="E40" s="42"/>
      <c r="F40" s="56" t="n">
        <f aca="false">D40*E40</f>
        <v>0</v>
      </c>
      <c r="I40" s="58"/>
    </row>
    <row r="41" customFormat="false" ht="15" hidden="false" customHeight="true" outlineLevel="0" collapsed="false">
      <c r="A41" s="61"/>
      <c r="B41" s="52"/>
      <c r="C41" s="37" t="s">
        <v>27</v>
      </c>
      <c r="D41" s="42"/>
      <c r="E41" s="42"/>
      <c r="F41" s="56" t="n">
        <f aca="false">D41*E41</f>
        <v>0</v>
      </c>
      <c r="I41" s="58"/>
    </row>
    <row r="42" customFormat="false" ht="15" hidden="false" customHeight="true" outlineLevel="0" collapsed="false">
      <c r="A42" s="61"/>
      <c r="B42" s="52"/>
      <c r="C42" s="37" t="s">
        <v>28</v>
      </c>
      <c r="D42" s="42"/>
      <c r="E42" s="42"/>
      <c r="F42" s="56" t="n">
        <f aca="false">D42*E42</f>
        <v>0</v>
      </c>
      <c r="I42" s="58"/>
    </row>
    <row r="43" customFormat="false" ht="15" hidden="false" customHeight="true" outlineLevel="0" collapsed="false">
      <c r="A43" s="61"/>
      <c r="B43" s="52"/>
      <c r="C43" s="37" t="s">
        <v>29</v>
      </c>
      <c r="D43" s="42"/>
      <c r="E43" s="42"/>
      <c r="F43" s="56" t="n">
        <f aca="false">D43*E43</f>
        <v>0</v>
      </c>
      <c r="I43" s="58"/>
    </row>
    <row r="44" customFormat="false" ht="15" hidden="false" customHeight="true" outlineLevel="0" collapsed="false">
      <c r="A44" s="61"/>
      <c r="B44" s="52"/>
      <c r="C44" s="37" t="s">
        <v>30</v>
      </c>
      <c r="D44" s="42"/>
      <c r="E44" s="42"/>
      <c r="F44" s="56" t="n">
        <f aca="false">D44*E44</f>
        <v>0</v>
      </c>
      <c r="I44" s="58"/>
    </row>
    <row r="45" customFormat="false" ht="15" hidden="false" customHeight="true" outlineLevel="0" collapsed="false">
      <c r="A45" s="61"/>
      <c r="B45" s="52"/>
      <c r="C45" s="44" t="s">
        <v>31</v>
      </c>
      <c r="D45" s="45"/>
      <c r="E45" s="45"/>
      <c r="F45" s="56" t="n">
        <f aca="false">D45*E45</f>
        <v>0</v>
      </c>
      <c r="I45" s="59"/>
    </row>
    <row r="46" customFormat="false" ht="15" hidden="false" customHeight="true" outlineLevel="0" collapsed="false">
      <c r="A46" s="47" t="s">
        <v>41</v>
      </c>
      <c r="B46" s="47"/>
      <c r="C46" s="47"/>
      <c r="D46" s="47"/>
      <c r="E46" s="47"/>
      <c r="F46" s="60" t="n">
        <f aca="false">SUM(F38:F45)</f>
        <v>0</v>
      </c>
      <c r="G46" s="49" t="str">
        <f aca="false">IF(F46=0, "0", ROUND(F46*26.51,2))</f>
        <v>0</v>
      </c>
      <c r="H46" s="50" t="n">
        <f aca="false">+ROUND(I$5*G46,2)</f>
        <v>0</v>
      </c>
      <c r="I46" s="50" t="n">
        <f aca="false">+G46-H46</f>
        <v>0</v>
      </c>
    </row>
    <row r="47" customFormat="false" ht="21" hidden="false" customHeight="true" outlineLevel="0" collapsed="false">
      <c r="A47" s="63" t="s">
        <v>42</v>
      </c>
      <c r="B47" s="63"/>
      <c r="C47" s="63"/>
      <c r="D47" s="63"/>
      <c r="E47" s="63"/>
      <c r="F47" s="64" t="n">
        <f aca="false">F16+F28+F37+F46</f>
        <v>390</v>
      </c>
      <c r="G47" s="49" t="n">
        <f aca="false">+G16+G28+G37+G46</f>
        <v>10338.9</v>
      </c>
      <c r="H47" s="50" t="n">
        <f aca="false">+ROUND(I$5*G47,2)</f>
        <v>6203.34</v>
      </c>
      <c r="I47" s="50" t="n">
        <f aca="false">+G47-H47</f>
        <v>4135.56</v>
      </c>
    </row>
    <row r="48" customFormat="false" ht="8.25" hidden="false" customHeight="true" outlineLevel="0" collapsed="false">
      <c r="B48" s="3"/>
      <c r="C48" s="3"/>
    </row>
    <row r="49" customFormat="false" ht="29.25" hidden="false" customHeight="true" outlineLevel="0" collapsed="false">
      <c r="A49" s="65" t="s">
        <v>43</v>
      </c>
      <c r="B49" s="65"/>
      <c r="C49" s="65"/>
      <c r="D49" s="65"/>
      <c r="E49" s="65"/>
      <c r="F49" s="65"/>
      <c r="G49" s="65"/>
      <c r="H49" s="65"/>
      <c r="I49" s="65"/>
    </row>
    <row r="50" customFormat="false" ht="22.5" hidden="false" customHeight="true" outlineLevel="0" collapsed="false">
      <c r="A50" s="66" t="s">
        <v>44</v>
      </c>
      <c r="B50" s="66"/>
      <c r="C50" s="66"/>
      <c r="D50" s="66"/>
      <c r="E50" s="66"/>
      <c r="F50" s="66"/>
      <c r="G50" s="66"/>
      <c r="H50" s="66"/>
      <c r="I50" s="66"/>
    </row>
    <row r="51" customFormat="false" ht="15" hidden="false" customHeight="true" outlineLevel="0" collapsed="false"/>
    <row r="52" customFormat="false" ht="15" hidden="false" customHeight="true" outlineLevel="0" collapsed="false"/>
    <row r="53" customFormat="false" ht="15" hidden="false" customHeight="true" outlineLevel="0" collapsed="false"/>
    <row r="54" customFormat="false" ht="15" hidden="false" customHeight="true" outlineLevel="0" collapsed="false"/>
    <row r="55" s="33" customFormat="true" ht="15" hidden="false" customHeight="true" outlineLevel="0" collapsed="false">
      <c r="A55" s="1"/>
      <c r="B55" s="1"/>
      <c r="C55" s="2"/>
      <c r="D55" s="3"/>
      <c r="E55" s="3"/>
      <c r="F55" s="3"/>
      <c r="G55" s="4"/>
      <c r="H55" s="4"/>
      <c r="I55" s="5"/>
      <c r="J55" s="31"/>
      <c r="K55" s="7"/>
      <c r="L55" s="7"/>
    </row>
    <row r="67" customFormat="false" ht="15" hidden="false" customHeight="true" outlineLevel="0" collapsed="false"/>
    <row r="68" customFormat="false" ht="15" hidden="false" customHeight="true" outlineLevel="0" collapsed="false"/>
    <row r="69" customFormat="false" ht="15" hidden="false" customHeight="true" outlineLevel="0" collapsed="false"/>
    <row r="70" customFormat="false" ht="15" hidden="false" customHeight="true" outlineLevel="0" collapsed="false"/>
    <row r="71" customFormat="false" ht="15" hidden="false" customHeight="true" outlineLevel="0" collapsed="false"/>
    <row r="72" customFormat="false" ht="15" hidden="false" customHeight="true" outlineLevel="0" collapsed="false"/>
    <row r="73" customFormat="false" ht="15" hidden="false" customHeight="true" outlineLevel="0" collapsed="false"/>
    <row r="74" customFormat="false" ht="15" hidden="false" customHeight="true" outlineLevel="0" collapsed="false"/>
    <row r="75" customFormat="false" ht="15" hidden="false" customHeight="true" outlineLevel="0" collapsed="false"/>
    <row r="76" customFormat="false" ht="15" hidden="false" customHeight="true" outlineLevel="0" collapsed="false"/>
    <row r="77" customFormat="false" ht="15" hidden="false" customHeight="true" outlineLevel="0" collapsed="false"/>
    <row r="78" customFormat="false" ht="15" hidden="false" customHeight="true" outlineLevel="0" collapsed="false"/>
    <row r="79" customFormat="false" ht="15" hidden="false" customHeight="true" outlineLevel="0" collapsed="false"/>
    <row r="80" customFormat="false" ht="15" hidden="false" customHeight="true" outlineLevel="0" collapsed="false"/>
    <row r="81" customFormat="false" ht="15" hidden="false" customHeight="true" outlineLevel="0" collapsed="false"/>
    <row r="82" customFormat="false" ht="15" hidden="false" customHeight="true" outlineLevel="0" collapsed="false"/>
    <row r="83" customFormat="false" ht="15" hidden="false" customHeight="true" outlineLevel="0" collapsed="false"/>
    <row r="84" customFormat="false" ht="15" hidden="false" customHeight="true" outlineLevel="0" collapsed="false"/>
    <row r="85" customFormat="false" ht="15" hidden="false" customHeight="true" outlineLevel="0" collapsed="false"/>
    <row r="86" customFormat="false" ht="15" hidden="false" customHeight="true" outlineLevel="0" collapsed="false"/>
    <row r="87" customFormat="false" ht="15" hidden="false" customHeight="true" outlineLevel="0" collapsed="false"/>
    <row r="88" customFormat="false" ht="15" hidden="false" customHeight="true" outlineLevel="0" collapsed="false"/>
    <row r="89" customFormat="false" ht="15" hidden="false" customHeight="true" outlineLevel="0" collapsed="false"/>
    <row r="90" customFormat="false" ht="15" hidden="false" customHeight="true" outlineLevel="0" collapsed="false"/>
    <row r="91" customFormat="false" ht="15" hidden="false" customHeight="true" outlineLevel="0" collapsed="false"/>
    <row r="92" customFormat="false" ht="15" hidden="false" customHeight="true" outlineLevel="0" collapsed="false"/>
    <row r="93" customFormat="false" ht="15" hidden="false" customHeight="true" outlineLevel="0" collapsed="false"/>
    <row r="94" customFormat="false" ht="15" hidden="false" customHeight="true" outlineLevel="0" collapsed="false"/>
    <row r="95" customFormat="false" ht="15" hidden="false" customHeight="true" outlineLevel="0" collapsed="false"/>
    <row r="96" customFormat="false" ht="15" hidden="false" customHeight="true" outlineLevel="0" collapsed="false"/>
    <row r="97" customFormat="false" ht="15" hidden="false" customHeight="true" outlineLevel="0" collapsed="false"/>
    <row r="98" customFormat="false" ht="15" hidden="false" customHeight="true" outlineLevel="0" collapsed="false"/>
    <row r="99" customFormat="false" ht="15" hidden="false" customHeight="true" outlineLevel="0" collapsed="false"/>
    <row r="100" customFormat="false" ht="15" hidden="false" customHeight="true" outlineLevel="0" collapsed="false"/>
    <row r="101" customFormat="false" ht="15" hidden="false" customHeight="true" outlineLevel="0" collapsed="false"/>
    <row r="102" customFormat="false" ht="15" hidden="false" customHeight="true" outlineLevel="0" collapsed="false"/>
    <row r="103" customFormat="false" ht="15" hidden="false" customHeight="true" outlineLevel="0" collapsed="false"/>
    <row r="104" customFormat="false" ht="15" hidden="false" customHeight="true" outlineLevel="0" collapsed="false"/>
    <row r="105" customFormat="false" ht="15" hidden="false" customHeight="true" outlineLevel="0" collapsed="false"/>
    <row r="106" customFormat="false" ht="15" hidden="false" customHeight="true" outlineLevel="0" collapsed="false"/>
    <row r="107" customFormat="false" ht="15" hidden="false" customHeight="true" outlineLevel="0" collapsed="false"/>
    <row r="108" customFormat="false" ht="15" hidden="false" customHeight="true" outlineLevel="0" collapsed="false"/>
    <row r="109" customFormat="false" ht="15" hidden="false" customHeight="true" outlineLevel="0" collapsed="false"/>
    <row r="110" customFormat="false" ht="15" hidden="false" customHeight="true" outlineLevel="0" collapsed="false"/>
    <row r="111" customFormat="false" ht="15" hidden="false" customHeight="true" outlineLevel="0" collapsed="false"/>
    <row r="112" customFormat="false" ht="15" hidden="false" customHeight="true" outlineLevel="0" collapsed="false"/>
    <row r="113" customFormat="false" ht="15" hidden="false" customHeight="true" outlineLevel="0" collapsed="false"/>
    <row r="114" customFormat="false" ht="15" hidden="false" customHeight="true" outlineLevel="0" collapsed="false"/>
    <row r="115" customFormat="false" ht="15" hidden="false" customHeight="true" outlineLevel="0" collapsed="false"/>
    <row r="116" s="33" customFormat="true" ht="16.5" hidden="false" customHeight="false" outlineLevel="0" collapsed="false">
      <c r="A116" s="1"/>
      <c r="B116" s="1"/>
      <c r="C116" s="2"/>
      <c r="D116" s="3"/>
      <c r="E116" s="3"/>
      <c r="F116" s="3"/>
      <c r="G116" s="4"/>
      <c r="H116" s="4"/>
      <c r="I116" s="5"/>
      <c r="J116" s="31"/>
      <c r="K116" s="7"/>
      <c r="L116" s="7"/>
    </row>
    <row r="128" customFormat="false" ht="15" hidden="false" customHeight="true" outlineLevel="0" collapsed="false"/>
    <row r="129" customFormat="false" ht="15" hidden="false" customHeight="true" outlineLevel="0" collapsed="false"/>
    <row r="130" customFormat="false" ht="15" hidden="false" customHeight="true" outlineLevel="0" collapsed="false"/>
    <row r="131" customFormat="false" ht="15" hidden="false" customHeight="true" outlineLevel="0" collapsed="false"/>
    <row r="132" customFormat="false" ht="15" hidden="false" customHeight="true" outlineLevel="0" collapsed="false"/>
    <row r="133" customFormat="false" ht="15" hidden="false" customHeight="true" outlineLevel="0" collapsed="false"/>
    <row r="134" customFormat="false" ht="15" hidden="false" customHeight="true" outlineLevel="0" collapsed="false"/>
    <row r="135" customFormat="false" ht="15" hidden="false" customHeight="true" outlineLevel="0" collapsed="false"/>
    <row r="136" customFormat="false" ht="15" hidden="false" customHeight="true" outlineLevel="0" collapsed="false"/>
    <row r="137" customFormat="false" ht="15" hidden="false" customHeight="true" outlineLevel="0" collapsed="false"/>
    <row r="138" customFormat="false" ht="15" hidden="false" customHeight="true" outlineLevel="0" collapsed="false"/>
    <row r="139" customFormat="false" ht="15" hidden="false" customHeight="true" outlineLevel="0" collapsed="false"/>
    <row r="140" customFormat="false" ht="15" hidden="false" customHeight="true" outlineLevel="0" collapsed="false"/>
    <row r="141" customFormat="false" ht="15" hidden="false" customHeight="true" outlineLevel="0" collapsed="false"/>
    <row r="142" customFormat="false" ht="15" hidden="false" customHeight="true" outlineLevel="0" collapsed="false"/>
    <row r="143" customFormat="false" ht="15" hidden="false" customHeight="true" outlineLevel="0" collapsed="false"/>
    <row r="144" customFormat="false" ht="15" hidden="false" customHeight="true" outlineLevel="0" collapsed="false"/>
    <row r="145" customFormat="false" ht="15" hidden="false" customHeight="true" outlineLevel="0" collapsed="false"/>
    <row r="146" customFormat="false" ht="15" hidden="false" customHeight="true" outlineLevel="0" collapsed="false"/>
    <row r="147" customFormat="false" ht="15" hidden="false" customHeight="true" outlineLevel="0" collapsed="false"/>
    <row r="148" customFormat="false" ht="15" hidden="false" customHeight="true" outlineLevel="0" collapsed="false"/>
    <row r="149" customFormat="false" ht="15" hidden="false" customHeight="true" outlineLevel="0" collapsed="false"/>
    <row r="150" customFormat="false" ht="15" hidden="false" customHeight="true" outlineLevel="0" collapsed="false"/>
    <row r="151" customFormat="false" ht="15" hidden="false" customHeight="true" outlineLevel="0" collapsed="false"/>
    <row r="152" customFormat="false" ht="15" hidden="false" customHeight="true" outlineLevel="0" collapsed="false"/>
    <row r="153" customFormat="false" ht="15" hidden="false" customHeight="true" outlineLevel="0" collapsed="false"/>
    <row r="154" customFormat="false" ht="15" hidden="false" customHeight="true" outlineLevel="0" collapsed="false"/>
    <row r="155" customFormat="false" ht="15" hidden="false" customHeight="true" outlineLevel="0" collapsed="false"/>
    <row r="156" customFormat="false" ht="15" hidden="false" customHeight="true" outlineLevel="0" collapsed="false"/>
    <row r="157" customFormat="false" ht="15" hidden="false" customHeight="true" outlineLevel="0" collapsed="false"/>
    <row r="158" customFormat="false" ht="15" hidden="false" customHeight="true" outlineLevel="0" collapsed="false"/>
    <row r="159" customFormat="false" ht="15" hidden="false" customHeight="true" outlineLevel="0" collapsed="false"/>
    <row r="160" customFormat="false" ht="15" hidden="false" customHeight="true" outlineLevel="0" collapsed="false"/>
    <row r="161" customFormat="false" ht="15" hidden="false" customHeight="true" outlineLevel="0" collapsed="false"/>
    <row r="162" customFormat="false" ht="15" hidden="false" customHeight="true" outlineLevel="0" collapsed="false"/>
    <row r="163" customFormat="false" ht="15" hidden="false" customHeight="true" outlineLevel="0" collapsed="false"/>
    <row r="164" customFormat="false" ht="15" hidden="false" customHeight="true" outlineLevel="0" collapsed="false"/>
    <row r="165" customFormat="false" ht="15" hidden="false" customHeight="true" outlineLevel="0" collapsed="false"/>
    <row r="166" customFormat="false" ht="15" hidden="false" customHeight="true" outlineLevel="0" collapsed="false"/>
    <row r="167" customFormat="false" ht="15" hidden="false" customHeight="true" outlineLevel="0" collapsed="false"/>
    <row r="168" customFormat="false" ht="15" hidden="false" customHeight="true" outlineLevel="0" collapsed="false"/>
    <row r="169" customFormat="false" ht="15" hidden="false" customHeight="true" outlineLevel="0" collapsed="false"/>
    <row r="170" customFormat="false" ht="15" hidden="false" customHeight="true" outlineLevel="0" collapsed="false"/>
    <row r="171" customFormat="false" ht="15" hidden="false" customHeight="true" outlineLevel="0" collapsed="false"/>
    <row r="172" customFormat="false" ht="15" hidden="false" customHeight="true" outlineLevel="0" collapsed="false"/>
    <row r="173" customFormat="false" ht="15" hidden="false" customHeight="true" outlineLevel="0" collapsed="false"/>
    <row r="174" customFormat="false" ht="15" hidden="false" customHeight="true" outlineLevel="0" collapsed="false"/>
    <row r="175" customFormat="false" ht="15" hidden="false" customHeight="true" outlineLevel="0" collapsed="false"/>
    <row r="176" customFormat="false" ht="15" hidden="false" customHeight="true" outlineLevel="0" collapsed="false"/>
    <row r="177" s="33" customFormat="true" ht="16.5" hidden="false" customHeight="false" outlineLevel="0" collapsed="false">
      <c r="A177" s="1"/>
      <c r="B177" s="1"/>
      <c r="C177" s="2"/>
      <c r="D177" s="3"/>
      <c r="E177" s="3"/>
      <c r="F177" s="3"/>
      <c r="G177" s="4"/>
      <c r="H177" s="4"/>
      <c r="I177" s="5"/>
      <c r="J177" s="31"/>
      <c r="K177" s="7"/>
      <c r="L177" s="7"/>
    </row>
    <row r="179" customFormat="false" ht="18" hidden="false" customHeight="true" outlineLevel="0" collapsed="false"/>
    <row r="180" customFormat="false" ht="19.5" hidden="false" customHeight="true" outlineLevel="0" collapsed="false"/>
    <row r="181" customFormat="false" ht="15" hidden="false" customHeight="true" outlineLevel="0" collapsed="false"/>
    <row r="187" customFormat="false" ht="17.25" hidden="false" customHeight="true" outlineLevel="0" collapsed="false"/>
  </sheetData>
  <mergeCells count="19">
    <mergeCell ref="A1:I1"/>
    <mergeCell ref="A2:I2"/>
    <mergeCell ref="A5:B5"/>
    <mergeCell ref="D5:H5"/>
    <mergeCell ref="A8:A15"/>
    <mergeCell ref="B8:B15"/>
    <mergeCell ref="A16:E16"/>
    <mergeCell ref="A17:A27"/>
    <mergeCell ref="B17:B27"/>
    <mergeCell ref="A28:E28"/>
    <mergeCell ref="A29:A36"/>
    <mergeCell ref="B29:B36"/>
    <mergeCell ref="A37:E37"/>
    <mergeCell ref="A38:A45"/>
    <mergeCell ref="B38:B45"/>
    <mergeCell ref="A46:E46"/>
    <mergeCell ref="A47:E47"/>
    <mergeCell ref="A49:I49"/>
    <mergeCell ref="A50:I50"/>
  </mergeCells>
  <dataValidations count="1">
    <dataValidation allowBlank="true" errorStyle="stop" operator="between" showDropDown="false" showErrorMessage="true" showInputMessage="true" sqref="C5" type="none">
      <formula1>$J$5:$J$8</formula1>
      <formula2>0</formula2>
    </dataValidation>
  </dataValidation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N187"/>
  <sheetViews>
    <sheetView showFormulas="false" showGridLines="false" showRowColHeaders="true" showZeros="true" rightToLeft="false" tabSelected="false" showOutlineSymbols="true" defaultGridColor="true" view="normal" topLeftCell="A1" colorId="64" zoomScale="80" zoomScaleNormal="80" zoomScalePageLayoutView="100" workbookViewId="0">
      <selection pane="topLeft" activeCell="A2" activeCellId="0" sqref="A2"/>
    </sheetView>
  </sheetViews>
  <sheetFormatPr defaultColWidth="9.13671875" defaultRowHeight="16.5" zeroHeight="false" outlineLevelRow="0" outlineLevelCol="0"/>
  <cols>
    <col collapsed="false" customWidth="true" hidden="false" outlineLevel="0" max="1" min="1" style="1" width="11.57"/>
    <col collapsed="false" customWidth="true" hidden="false" outlineLevel="0" max="2" min="2" style="1" width="13.86"/>
    <col collapsed="false" customWidth="true" hidden="false" outlineLevel="0" max="3" min="3" style="2" width="8.14"/>
    <col collapsed="false" customWidth="true" hidden="false" outlineLevel="0" max="4" min="4" style="3" width="14.86"/>
    <col collapsed="false" customWidth="true" hidden="false" outlineLevel="0" max="5" min="5" style="3" width="11.86"/>
    <col collapsed="false" customWidth="true" hidden="false" outlineLevel="0" max="6" min="6" style="3" width="10.71"/>
    <col collapsed="false" customWidth="true" hidden="false" outlineLevel="0" max="8" min="7" style="4" width="13.14"/>
    <col collapsed="false" customWidth="true" hidden="false" outlineLevel="0" max="9" min="9" style="5" width="16.14"/>
    <col collapsed="false" customWidth="true" hidden="false" outlineLevel="0" max="10" min="10" style="4" width="14.69"/>
    <col collapsed="false" customWidth="true" hidden="false" outlineLevel="0" max="11" min="11" style="5" width="12.29"/>
    <col collapsed="false" customWidth="true" hidden="false" outlineLevel="0" max="12" min="12" style="6" width="0.13"/>
    <col collapsed="false" customWidth="true" hidden="false" outlineLevel="0" max="14" min="13" style="7" width="7.41"/>
    <col collapsed="false" customWidth="false" hidden="false" outlineLevel="0" max="1024" min="15" style="3" width="9.13"/>
  </cols>
  <sheetData>
    <row r="1" s="10" customFormat="true" ht="42" hidden="false" customHeight="true" outlineLevel="0" collapsed="false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9"/>
      <c r="M1" s="7"/>
      <c r="N1" s="7"/>
    </row>
    <row r="2" s="14" customFormat="true" ht="93" hidden="false" customHeight="true" outlineLevel="0" collapsed="false">
      <c r="A2" s="11" t="s">
        <v>45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2"/>
      <c r="M2" s="13"/>
      <c r="N2" s="13"/>
    </row>
    <row r="3" customFormat="false" ht="33.6" hidden="false" customHeight="true" outlineLevel="0" collapsed="false">
      <c r="A3" s="15"/>
      <c r="B3" s="15"/>
      <c r="C3" s="15"/>
      <c r="D3" s="16"/>
      <c r="E3" s="16"/>
      <c r="F3" s="16"/>
      <c r="G3" s="16"/>
      <c r="H3" s="16"/>
      <c r="I3" s="16"/>
      <c r="J3" s="16"/>
      <c r="K3" s="16"/>
      <c r="L3" s="17"/>
    </row>
    <row r="4" customFormat="false" ht="16.5" hidden="false" customHeight="false" outlineLevel="0" collapsed="false">
      <c r="A4" s="18"/>
      <c r="B4" s="18"/>
      <c r="C4" s="19"/>
      <c r="D4" s="20"/>
      <c r="E4" s="20"/>
      <c r="F4" s="20"/>
      <c r="G4" s="21"/>
      <c r="H4" s="21"/>
      <c r="I4" s="22"/>
      <c r="J4" s="21"/>
      <c r="K4" s="22"/>
      <c r="M4" s="23"/>
      <c r="N4" s="23"/>
    </row>
    <row r="5" customFormat="false" ht="48.75" hidden="false" customHeight="true" outlineLevel="0" collapsed="false">
      <c r="A5" s="24"/>
      <c r="B5" s="24"/>
      <c r="C5" s="25"/>
      <c r="D5" s="26" t="s">
        <v>2</v>
      </c>
      <c r="E5" s="26"/>
      <c r="F5" s="26"/>
      <c r="G5" s="26"/>
      <c r="H5" s="26"/>
      <c r="I5" s="26"/>
      <c r="J5" s="26"/>
      <c r="K5" s="27" t="n">
        <v>0.6</v>
      </c>
      <c r="M5" s="7" t="s">
        <v>3</v>
      </c>
      <c r="N5" s="7" t="s">
        <v>3</v>
      </c>
    </row>
    <row r="6" s="33" customFormat="true" ht="66" hidden="false" customHeight="false" outlineLevel="0" collapsed="false">
      <c r="A6" s="25" t="s">
        <v>4</v>
      </c>
      <c r="B6" s="25" t="s">
        <v>5</v>
      </c>
      <c r="C6" s="28"/>
      <c r="D6" s="29" t="s">
        <v>6</v>
      </c>
      <c r="E6" s="29" t="s">
        <v>7</v>
      </c>
      <c r="F6" s="29" t="s">
        <v>8</v>
      </c>
      <c r="G6" s="29" t="s">
        <v>46</v>
      </c>
      <c r="H6" s="29" t="s">
        <v>47</v>
      </c>
      <c r="I6" s="29" t="s">
        <v>48</v>
      </c>
      <c r="J6" s="30" t="s">
        <v>10</v>
      </c>
      <c r="K6" s="29" t="s">
        <v>11</v>
      </c>
      <c r="L6" s="31"/>
      <c r="M6" s="32" t="s">
        <v>12</v>
      </c>
      <c r="N6" s="32" t="s">
        <v>13</v>
      </c>
    </row>
    <row r="7" s="33" customFormat="true" ht="16.5" hidden="false" customHeight="false" outlineLevel="0" collapsed="false">
      <c r="A7" s="34"/>
      <c r="B7" s="34"/>
      <c r="C7" s="28"/>
      <c r="D7" s="29" t="s">
        <v>14</v>
      </c>
      <c r="E7" s="29" t="s">
        <v>15</v>
      </c>
      <c r="F7" s="29" t="s">
        <v>16</v>
      </c>
      <c r="G7" s="30" t="s">
        <v>17</v>
      </c>
      <c r="H7" s="30" t="s">
        <v>49</v>
      </c>
      <c r="I7" s="29" t="s">
        <v>50</v>
      </c>
      <c r="J7" s="30" t="s">
        <v>51</v>
      </c>
      <c r="K7" s="29" t="s">
        <v>52</v>
      </c>
      <c r="L7" s="31"/>
      <c r="M7" s="32"/>
      <c r="N7" s="32"/>
    </row>
    <row r="8" customFormat="false" ht="15" hidden="false" customHeight="true" outlineLevel="0" collapsed="false">
      <c r="A8" s="35" t="s">
        <v>20</v>
      </c>
      <c r="B8" s="36" t="s">
        <v>21</v>
      </c>
      <c r="C8" s="37" t="s">
        <v>22</v>
      </c>
      <c r="D8" s="38" t="n">
        <v>9</v>
      </c>
      <c r="E8" s="38" t="n">
        <v>20</v>
      </c>
      <c r="F8" s="39" t="n">
        <f aca="false">+E8*D8</f>
        <v>180</v>
      </c>
      <c r="G8" s="40"/>
      <c r="H8" s="40"/>
      <c r="I8" s="40"/>
      <c r="J8" s="40"/>
      <c r="K8" s="41"/>
      <c r="M8" s="32" t="s">
        <v>23</v>
      </c>
      <c r="N8" s="32" t="s">
        <v>21</v>
      </c>
    </row>
    <row r="9" customFormat="false" ht="15" hidden="false" customHeight="true" outlineLevel="0" collapsed="false">
      <c r="A9" s="35"/>
      <c r="B9" s="36"/>
      <c r="C9" s="37" t="s">
        <v>24</v>
      </c>
      <c r="D9" s="42" t="n">
        <v>6</v>
      </c>
      <c r="E9" s="42" t="n">
        <v>5</v>
      </c>
      <c r="F9" s="39" t="n">
        <f aca="false">+E9*D9</f>
        <v>30</v>
      </c>
      <c r="G9" s="40"/>
      <c r="H9" s="40"/>
      <c r="I9" s="40"/>
      <c r="J9" s="40"/>
      <c r="K9" s="41"/>
      <c r="N9" s="32" t="s">
        <v>25</v>
      </c>
    </row>
    <row r="10" customFormat="false" ht="15" hidden="false" customHeight="true" outlineLevel="0" collapsed="false">
      <c r="A10" s="35"/>
      <c r="B10" s="36"/>
      <c r="C10" s="37" t="s">
        <v>26</v>
      </c>
      <c r="D10" s="42" t="n">
        <v>7</v>
      </c>
      <c r="E10" s="42" t="n">
        <v>10</v>
      </c>
      <c r="F10" s="39" t="n">
        <f aca="false">+E10*D10</f>
        <v>70</v>
      </c>
      <c r="G10" s="40"/>
      <c r="H10" s="40"/>
      <c r="I10" s="40"/>
      <c r="J10" s="40"/>
      <c r="K10" s="41"/>
      <c r="M10" s="23"/>
      <c r="N10" s="23"/>
    </row>
    <row r="11" customFormat="false" ht="15" hidden="false" customHeight="true" outlineLevel="0" collapsed="false">
      <c r="A11" s="35"/>
      <c r="B11" s="36"/>
      <c r="C11" s="37" t="s">
        <v>27</v>
      </c>
      <c r="D11" s="42"/>
      <c r="E11" s="42"/>
      <c r="F11" s="39" t="n">
        <f aca="false">+E11*D11</f>
        <v>0</v>
      </c>
      <c r="G11" s="40"/>
      <c r="H11" s="40"/>
      <c r="I11" s="40"/>
      <c r="J11" s="40"/>
      <c r="K11" s="41"/>
      <c r="M11" s="23"/>
      <c r="N11" s="23"/>
    </row>
    <row r="12" customFormat="false" ht="15" hidden="false" customHeight="true" outlineLevel="0" collapsed="false">
      <c r="A12" s="35"/>
      <c r="B12" s="36"/>
      <c r="C12" s="37" t="s">
        <v>28</v>
      </c>
      <c r="D12" s="42"/>
      <c r="E12" s="42"/>
      <c r="F12" s="39" t="n">
        <f aca="false">+E12*D12</f>
        <v>0</v>
      </c>
      <c r="G12" s="40"/>
      <c r="H12" s="40"/>
      <c r="I12" s="40"/>
      <c r="J12" s="40"/>
      <c r="K12" s="41"/>
      <c r="M12" s="23"/>
      <c r="N12" s="23"/>
    </row>
    <row r="13" customFormat="false" ht="15" hidden="false" customHeight="true" outlineLevel="0" collapsed="false">
      <c r="A13" s="35"/>
      <c r="B13" s="36"/>
      <c r="C13" s="37" t="s">
        <v>29</v>
      </c>
      <c r="D13" s="42"/>
      <c r="E13" s="42"/>
      <c r="F13" s="39" t="n">
        <f aca="false">+E13*D13</f>
        <v>0</v>
      </c>
      <c r="G13" s="40"/>
      <c r="H13" s="40"/>
      <c r="I13" s="40"/>
      <c r="J13" s="40"/>
      <c r="K13" s="41"/>
      <c r="M13" s="23"/>
      <c r="N13" s="23"/>
    </row>
    <row r="14" s="3" customFormat="true" ht="15" hidden="false" customHeight="true" outlineLevel="0" collapsed="false">
      <c r="A14" s="35"/>
      <c r="B14" s="36"/>
      <c r="C14" s="37" t="s">
        <v>30</v>
      </c>
      <c r="D14" s="42"/>
      <c r="E14" s="42"/>
      <c r="F14" s="39" t="n">
        <f aca="false">+E14*D14</f>
        <v>0</v>
      </c>
      <c r="K14" s="43"/>
      <c r="L14" s="6"/>
      <c r="M14" s="23"/>
      <c r="N14" s="23"/>
    </row>
    <row r="15" s="3" customFormat="true" ht="15" hidden="false" customHeight="true" outlineLevel="0" collapsed="false">
      <c r="A15" s="35"/>
      <c r="B15" s="36"/>
      <c r="C15" s="44" t="s">
        <v>31</v>
      </c>
      <c r="D15" s="45"/>
      <c r="E15" s="45"/>
      <c r="F15" s="39" t="n">
        <f aca="false">+E15*D15</f>
        <v>0</v>
      </c>
      <c r="K15" s="46"/>
      <c r="L15" s="6"/>
      <c r="M15" s="23"/>
      <c r="N15" s="23"/>
    </row>
    <row r="16" customFormat="false" ht="15" hidden="false" customHeight="true" outlineLevel="0" collapsed="false">
      <c r="A16" s="47" t="s">
        <v>32</v>
      </c>
      <c r="B16" s="47"/>
      <c r="C16" s="47"/>
      <c r="D16" s="47"/>
      <c r="E16" s="47"/>
      <c r="F16" s="48" t="n">
        <f aca="false">SUM(F8:F15)</f>
        <v>280</v>
      </c>
      <c r="G16" s="49" t="n">
        <f aca="false">IF(F16=0, "0", ROUND(F16*26.51,2))</f>
        <v>7422.8</v>
      </c>
      <c r="H16" s="49" t="n">
        <f aca="false">IF(F16=0, "0", ROUND(F16*24.04,2))</f>
        <v>6731.2</v>
      </c>
      <c r="I16" s="67" t="n">
        <f aca="false">+G16+H16</f>
        <v>14154</v>
      </c>
      <c r="J16" s="50" t="n">
        <f aca="false">+ROUND(K$5*I16,2)</f>
        <v>8492.4</v>
      </c>
      <c r="K16" s="50" t="n">
        <f aca="false">+I16-J16</f>
        <v>5661.6</v>
      </c>
      <c r="M16" s="23"/>
      <c r="N16" s="23"/>
    </row>
    <row r="17" customFormat="false" ht="15" hidden="false" customHeight="true" outlineLevel="0" collapsed="false">
      <c r="A17" s="51" t="s">
        <v>33</v>
      </c>
      <c r="B17" s="52" t="s">
        <v>21</v>
      </c>
      <c r="C17" s="53" t="s">
        <v>22</v>
      </c>
      <c r="D17" s="38" t="n">
        <v>3</v>
      </c>
      <c r="E17" s="38" t="n">
        <v>20</v>
      </c>
      <c r="F17" s="39" t="n">
        <f aca="false">+E17*D17</f>
        <v>60</v>
      </c>
      <c r="G17" s="54"/>
      <c r="H17" s="54"/>
      <c r="I17" s="40"/>
      <c r="J17" s="40"/>
      <c r="K17" s="55"/>
      <c r="M17" s="23"/>
      <c r="N17" s="23"/>
    </row>
    <row r="18" customFormat="false" ht="15" hidden="false" customHeight="true" outlineLevel="0" collapsed="false">
      <c r="A18" s="51"/>
      <c r="B18" s="52"/>
      <c r="C18" s="37" t="s">
        <v>24</v>
      </c>
      <c r="D18" s="42" t="n">
        <v>2</v>
      </c>
      <c r="E18" s="42" t="n">
        <v>5</v>
      </c>
      <c r="F18" s="39" t="n">
        <f aca="false">+E18*D18</f>
        <v>10</v>
      </c>
      <c r="G18" s="40"/>
      <c r="H18" s="40"/>
      <c r="I18" s="40"/>
      <c r="J18" s="40"/>
      <c r="K18" s="41"/>
      <c r="M18" s="23"/>
      <c r="N18" s="23"/>
    </row>
    <row r="19" customFormat="false" ht="15" hidden="false" customHeight="true" outlineLevel="0" collapsed="false">
      <c r="A19" s="51"/>
      <c r="B19" s="52"/>
      <c r="C19" s="37" t="s">
        <v>26</v>
      </c>
      <c r="D19" s="42" t="n">
        <v>4</v>
      </c>
      <c r="E19" s="42" t="n">
        <v>10</v>
      </c>
      <c r="F19" s="39" t="n">
        <f aca="false">+E19*D19</f>
        <v>40</v>
      </c>
      <c r="G19" s="40"/>
      <c r="H19" s="40"/>
      <c r="I19" s="40"/>
      <c r="J19" s="40"/>
      <c r="K19" s="41"/>
      <c r="M19" s="23"/>
      <c r="N19" s="23"/>
    </row>
    <row r="20" customFormat="false" ht="15" hidden="false" customHeight="true" outlineLevel="0" collapsed="false">
      <c r="A20" s="51"/>
      <c r="B20" s="52"/>
      <c r="C20" s="37" t="s">
        <v>27</v>
      </c>
      <c r="D20" s="42"/>
      <c r="E20" s="42"/>
      <c r="F20" s="56" t="n">
        <f aca="false">D20*E20</f>
        <v>0</v>
      </c>
      <c r="G20" s="40"/>
      <c r="H20" s="40"/>
      <c r="I20" s="40"/>
      <c r="J20" s="40"/>
      <c r="K20" s="41"/>
      <c r="M20" s="23"/>
      <c r="N20" s="23"/>
    </row>
    <row r="21" customFormat="false" ht="15" hidden="false" customHeight="true" outlineLevel="0" collapsed="false">
      <c r="A21" s="51"/>
      <c r="B21" s="52"/>
      <c r="C21" s="37" t="s">
        <v>28</v>
      </c>
      <c r="D21" s="42"/>
      <c r="E21" s="42"/>
      <c r="F21" s="56" t="n">
        <f aca="false">D21*E21</f>
        <v>0</v>
      </c>
      <c r="G21" s="40"/>
      <c r="H21" s="40"/>
      <c r="I21" s="40"/>
      <c r="J21" s="40"/>
      <c r="K21" s="41"/>
      <c r="M21" s="23"/>
      <c r="N21" s="23"/>
    </row>
    <row r="22" customFormat="false" ht="15" hidden="false" customHeight="true" outlineLevel="0" collapsed="false">
      <c r="A22" s="51"/>
      <c r="B22" s="52"/>
      <c r="C22" s="37" t="s">
        <v>29</v>
      </c>
      <c r="D22" s="45"/>
      <c r="E22" s="45"/>
      <c r="F22" s="57" t="n">
        <f aca="false">D22*E22</f>
        <v>0</v>
      </c>
      <c r="G22" s="40"/>
      <c r="H22" s="40"/>
      <c r="I22" s="40"/>
      <c r="J22" s="40"/>
      <c r="K22" s="41"/>
      <c r="M22" s="23"/>
      <c r="N22" s="23"/>
    </row>
    <row r="23" customFormat="false" ht="15" hidden="false" customHeight="true" outlineLevel="0" collapsed="false">
      <c r="A23" s="51"/>
      <c r="B23" s="52"/>
      <c r="C23" s="37" t="s">
        <v>30</v>
      </c>
      <c r="D23" s="45"/>
      <c r="E23" s="45"/>
      <c r="F23" s="57" t="n">
        <f aca="false">D23*E23</f>
        <v>0</v>
      </c>
      <c r="K23" s="58"/>
      <c r="M23" s="23"/>
      <c r="N23" s="23"/>
    </row>
    <row r="24" customFormat="false" ht="15" hidden="false" customHeight="true" outlineLevel="0" collapsed="false">
      <c r="A24" s="51"/>
      <c r="B24" s="52"/>
      <c r="C24" s="37" t="s">
        <v>34</v>
      </c>
      <c r="D24" s="45"/>
      <c r="E24" s="45"/>
      <c r="F24" s="57" t="n">
        <f aca="false">D24*E24</f>
        <v>0</v>
      </c>
      <c r="K24" s="58"/>
      <c r="M24" s="23"/>
      <c r="N24" s="23"/>
    </row>
    <row r="25" customFormat="false" ht="15" hidden="false" customHeight="true" outlineLevel="0" collapsed="false">
      <c r="A25" s="51"/>
      <c r="B25" s="52"/>
      <c r="C25" s="37" t="s">
        <v>35</v>
      </c>
      <c r="D25" s="45"/>
      <c r="E25" s="45"/>
      <c r="F25" s="57" t="n">
        <f aca="false">D25*E25</f>
        <v>0</v>
      </c>
      <c r="K25" s="58"/>
      <c r="M25" s="23"/>
      <c r="N25" s="23"/>
    </row>
    <row r="26" customFormat="false" ht="15" hidden="false" customHeight="true" outlineLevel="0" collapsed="false">
      <c r="A26" s="51"/>
      <c r="B26" s="52"/>
      <c r="C26" s="37" t="s">
        <v>36</v>
      </c>
      <c r="D26" s="45"/>
      <c r="E26" s="45"/>
      <c r="F26" s="57" t="n">
        <f aca="false">D26*E26</f>
        <v>0</v>
      </c>
      <c r="K26" s="58"/>
      <c r="M26" s="23"/>
      <c r="N26" s="23"/>
    </row>
    <row r="27" customFormat="false" ht="15" hidden="false" customHeight="true" outlineLevel="0" collapsed="false">
      <c r="A27" s="51"/>
      <c r="B27" s="52"/>
      <c r="C27" s="44" t="s">
        <v>31</v>
      </c>
      <c r="D27" s="45"/>
      <c r="E27" s="45"/>
      <c r="F27" s="57" t="n">
        <f aca="false">D27*E27</f>
        <v>0</v>
      </c>
      <c r="K27" s="59"/>
      <c r="M27" s="23"/>
      <c r="N27" s="23"/>
    </row>
    <row r="28" customFormat="false" ht="15" hidden="false" customHeight="true" outlineLevel="0" collapsed="false">
      <c r="A28" s="47" t="s">
        <v>37</v>
      </c>
      <c r="B28" s="47"/>
      <c r="C28" s="47"/>
      <c r="D28" s="47"/>
      <c r="E28" s="47"/>
      <c r="F28" s="60" t="n">
        <f aca="false">SUM(F17:F27)</f>
        <v>110</v>
      </c>
      <c r="G28" s="49" t="n">
        <f aca="false">IF(F28=0, "0", ROUND(F28*26.51,2))</f>
        <v>2916.1</v>
      </c>
      <c r="H28" s="49" t="n">
        <f aca="false">IF(F28=0, "0", ROUND(F28*24.04,2))</f>
        <v>2644.4</v>
      </c>
      <c r="I28" s="67" t="n">
        <f aca="false">+G28+H28</f>
        <v>5560.5</v>
      </c>
      <c r="J28" s="50" t="n">
        <f aca="false">+ROUND(K$5*I28,2)</f>
        <v>3336.3</v>
      </c>
      <c r="K28" s="50" t="n">
        <f aca="false">+I28-J28</f>
        <v>2224.2</v>
      </c>
      <c r="M28" s="23"/>
      <c r="N28" s="23"/>
    </row>
    <row r="29" customFormat="false" ht="15" hidden="false" customHeight="true" outlineLevel="0" collapsed="false">
      <c r="A29" s="51" t="s">
        <v>38</v>
      </c>
      <c r="B29" s="52" t="s">
        <v>3</v>
      </c>
      <c r="C29" s="53" t="s">
        <v>22</v>
      </c>
      <c r="D29" s="38"/>
      <c r="E29" s="38"/>
      <c r="F29" s="39" t="n">
        <f aca="false">+E29*D29</f>
        <v>0</v>
      </c>
      <c r="G29" s="54"/>
      <c r="H29" s="54"/>
      <c r="I29" s="40"/>
      <c r="J29" s="40"/>
      <c r="K29" s="55"/>
    </row>
    <row r="30" customFormat="false" ht="15" hidden="false" customHeight="true" outlineLevel="0" collapsed="false">
      <c r="A30" s="51"/>
      <c r="B30" s="52"/>
      <c r="C30" s="37" t="s">
        <v>24</v>
      </c>
      <c r="D30" s="42"/>
      <c r="E30" s="42"/>
      <c r="F30" s="39" t="n">
        <f aca="false">+E30*D30</f>
        <v>0</v>
      </c>
      <c r="G30" s="40"/>
      <c r="H30" s="40"/>
      <c r="I30" s="40"/>
      <c r="J30" s="40"/>
      <c r="K30" s="41"/>
    </row>
    <row r="31" customFormat="false" ht="15" hidden="false" customHeight="true" outlineLevel="0" collapsed="false">
      <c r="A31" s="51"/>
      <c r="B31" s="52"/>
      <c r="C31" s="37" t="s">
        <v>26</v>
      </c>
      <c r="D31" s="42"/>
      <c r="E31" s="42"/>
      <c r="F31" s="39" t="n">
        <f aca="false">+E31*D31</f>
        <v>0</v>
      </c>
      <c r="G31" s="40"/>
      <c r="H31" s="40"/>
      <c r="I31" s="40"/>
      <c r="J31" s="40"/>
      <c r="K31" s="41"/>
    </row>
    <row r="32" customFormat="false" ht="15" hidden="false" customHeight="true" outlineLevel="0" collapsed="false">
      <c r="A32" s="51"/>
      <c r="B32" s="52"/>
      <c r="C32" s="37" t="s">
        <v>27</v>
      </c>
      <c r="D32" s="42"/>
      <c r="E32" s="42"/>
      <c r="F32" s="56" t="n">
        <f aca="false">D32*E32</f>
        <v>0</v>
      </c>
      <c r="G32" s="40"/>
      <c r="H32" s="40"/>
      <c r="I32" s="40"/>
      <c r="J32" s="40"/>
      <c r="K32" s="41"/>
    </row>
    <row r="33" customFormat="false" ht="15" hidden="false" customHeight="true" outlineLevel="0" collapsed="false">
      <c r="A33" s="51"/>
      <c r="B33" s="52"/>
      <c r="C33" s="37" t="s">
        <v>28</v>
      </c>
      <c r="D33" s="42"/>
      <c r="E33" s="42"/>
      <c r="F33" s="56" t="n">
        <f aca="false">D33*E33</f>
        <v>0</v>
      </c>
      <c r="G33" s="40"/>
      <c r="H33" s="40"/>
      <c r="I33" s="40"/>
      <c r="J33" s="40"/>
      <c r="K33" s="41"/>
    </row>
    <row r="34" customFormat="false" ht="15" hidden="false" customHeight="true" outlineLevel="0" collapsed="false">
      <c r="A34" s="51"/>
      <c r="B34" s="52"/>
      <c r="C34" s="37" t="s">
        <v>29</v>
      </c>
      <c r="D34" s="42"/>
      <c r="E34" s="42"/>
      <c r="F34" s="56" t="n">
        <f aca="false">D34*E34</f>
        <v>0</v>
      </c>
      <c r="G34" s="40"/>
      <c r="H34" s="40"/>
      <c r="I34" s="40"/>
      <c r="J34" s="40"/>
      <c r="K34" s="41"/>
    </row>
    <row r="35" customFormat="false" ht="15" hidden="false" customHeight="true" outlineLevel="0" collapsed="false">
      <c r="A35" s="51"/>
      <c r="B35" s="52"/>
      <c r="C35" s="37" t="s">
        <v>30</v>
      </c>
      <c r="D35" s="42"/>
      <c r="E35" s="42"/>
      <c r="F35" s="56" t="n">
        <f aca="false">D35*E35</f>
        <v>0</v>
      </c>
      <c r="K35" s="58"/>
    </row>
    <row r="36" customFormat="false" ht="15" hidden="false" customHeight="true" outlineLevel="0" collapsed="false">
      <c r="A36" s="51"/>
      <c r="B36" s="52"/>
      <c r="C36" s="44" t="s">
        <v>31</v>
      </c>
      <c r="D36" s="45"/>
      <c r="E36" s="45"/>
      <c r="F36" s="56" t="n">
        <f aca="false">D36*E36</f>
        <v>0</v>
      </c>
      <c r="K36" s="59"/>
    </row>
    <row r="37" customFormat="false" ht="15" hidden="false" customHeight="true" outlineLevel="0" collapsed="false">
      <c r="A37" s="47" t="s">
        <v>39</v>
      </c>
      <c r="B37" s="47"/>
      <c r="C37" s="47"/>
      <c r="D37" s="47"/>
      <c r="E37" s="47"/>
      <c r="F37" s="60" t="n">
        <f aca="false">SUM(F29:F36)</f>
        <v>0</v>
      </c>
      <c r="G37" s="49" t="str">
        <f aca="false">IF(F37=0, "0", ROUND(F37*26.51,2))</f>
        <v>0</v>
      </c>
      <c r="H37" s="49" t="str">
        <f aca="false">IF(F37=0, "0", ROUND(F37*24.04,2))</f>
        <v>0</v>
      </c>
      <c r="I37" s="67" t="n">
        <f aca="false">+G37+H37</f>
        <v>0</v>
      </c>
      <c r="J37" s="50" t="n">
        <f aca="false">+ROUND(K$5*I37,2)</f>
        <v>0</v>
      </c>
      <c r="K37" s="50" t="n">
        <f aca="false">+I37-J37</f>
        <v>0</v>
      </c>
    </row>
    <row r="38" customFormat="false" ht="15" hidden="false" customHeight="true" outlineLevel="0" collapsed="false">
      <c r="A38" s="61" t="s">
        <v>40</v>
      </c>
      <c r="B38" s="52" t="s">
        <v>3</v>
      </c>
      <c r="C38" s="53" t="s">
        <v>22</v>
      </c>
      <c r="D38" s="38"/>
      <c r="E38" s="38"/>
      <c r="F38" s="56" t="n">
        <f aca="false">D38*E38</f>
        <v>0</v>
      </c>
      <c r="K38" s="62"/>
    </row>
    <row r="39" customFormat="false" ht="15" hidden="false" customHeight="true" outlineLevel="0" collapsed="false">
      <c r="A39" s="61"/>
      <c r="B39" s="52"/>
      <c r="C39" s="37" t="s">
        <v>24</v>
      </c>
      <c r="D39" s="42"/>
      <c r="E39" s="42"/>
      <c r="F39" s="56" t="n">
        <f aca="false">D39*E39</f>
        <v>0</v>
      </c>
      <c r="K39" s="58"/>
    </row>
    <row r="40" customFormat="false" ht="15" hidden="false" customHeight="true" outlineLevel="0" collapsed="false">
      <c r="A40" s="61"/>
      <c r="B40" s="52"/>
      <c r="C40" s="37" t="s">
        <v>26</v>
      </c>
      <c r="D40" s="42"/>
      <c r="E40" s="42"/>
      <c r="F40" s="56" t="n">
        <f aca="false">D40*E40</f>
        <v>0</v>
      </c>
      <c r="K40" s="58"/>
    </row>
    <row r="41" customFormat="false" ht="15" hidden="false" customHeight="true" outlineLevel="0" collapsed="false">
      <c r="A41" s="61"/>
      <c r="B41" s="52"/>
      <c r="C41" s="37" t="s">
        <v>27</v>
      </c>
      <c r="D41" s="42"/>
      <c r="E41" s="42"/>
      <c r="F41" s="56" t="n">
        <f aca="false">D41*E41</f>
        <v>0</v>
      </c>
      <c r="K41" s="58"/>
    </row>
    <row r="42" customFormat="false" ht="15" hidden="false" customHeight="true" outlineLevel="0" collapsed="false">
      <c r="A42" s="61"/>
      <c r="B42" s="52"/>
      <c r="C42" s="37" t="s">
        <v>28</v>
      </c>
      <c r="D42" s="42"/>
      <c r="E42" s="42"/>
      <c r="F42" s="56" t="n">
        <f aca="false">D42*E42</f>
        <v>0</v>
      </c>
      <c r="K42" s="58"/>
    </row>
    <row r="43" customFormat="false" ht="15" hidden="false" customHeight="true" outlineLevel="0" collapsed="false">
      <c r="A43" s="61"/>
      <c r="B43" s="52"/>
      <c r="C43" s="37" t="s">
        <v>29</v>
      </c>
      <c r="D43" s="42"/>
      <c r="E43" s="42"/>
      <c r="F43" s="56" t="n">
        <f aca="false">D43*E43</f>
        <v>0</v>
      </c>
      <c r="K43" s="58"/>
    </row>
    <row r="44" customFormat="false" ht="15" hidden="false" customHeight="true" outlineLevel="0" collapsed="false">
      <c r="A44" s="61"/>
      <c r="B44" s="52"/>
      <c r="C44" s="37" t="s">
        <v>30</v>
      </c>
      <c r="D44" s="42"/>
      <c r="E44" s="42"/>
      <c r="F44" s="56" t="n">
        <f aca="false">D44*E44</f>
        <v>0</v>
      </c>
      <c r="K44" s="58"/>
    </row>
    <row r="45" customFormat="false" ht="15" hidden="false" customHeight="true" outlineLevel="0" collapsed="false">
      <c r="A45" s="61"/>
      <c r="B45" s="52"/>
      <c r="C45" s="44" t="s">
        <v>31</v>
      </c>
      <c r="D45" s="45"/>
      <c r="E45" s="45"/>
      <c r="F45" s="56" t="n">
        <f aca="false">D45*E45</f>
        <v>0</v>
      </c>
      <c r="K45" s="59"/>
    </row>
    <row r="46" customFormat="false" ht="15" hidden="false" customHeight="true" outlineLevel="0" collapsed="false">
      <c r="A46" s="47" t="s">
        <v>41</v>
      </c>
      <c r="B46" s="47"/>
      <c r="C46" s="47"/>
      <c r="D46" s="47"/>
      <c r="E46" s="47"/>
      <c r="F46" s="60" t="n">
        <f aca="false">SUM(F38:F45)</f>
        <v>0</v>
      </c>
      <c r="G46" s="49" t="str">
        <f aca="false">IF(F46=0, "0", ROUND(F46*26.51,2))</f>
        <v>0</v>
      </c>
      <c r="H46" s="49" t="str">
        <f aca="false">IF(F46=0, "0", ROUND(F46*24.04,2))</f>
        <v>0</v>
      </c>
      <c r="I46" s="67" t="n">
        <f aca="false">+G46+H46</f>
        <v>0</v>
      </c>
      <c r="J46" s="50" t="n">
        <f aca="false">+ROUND(K$5*I46,2)</f>
        <v>0</v>
      </c>
      <c r="K46" s="50" t="n">
        <f aca="false">+I46-J46</f>
        <v>0</v>
      </c>
    </row>
    <row r="47" customFormat="false" ht="21" hidden="false" customHeight="true" outlineLevel="0" collapsed="false">
      <c r="A47" s="63" t="s">
        <v>42</v>
      </c>
      <c r="B47" s="63"/>
      <c r="C47" s="63"/>
      <c r="D47" s="63"/>
      <c r="E47" s="63"/>
      <c r="F47" s="64" t="n">
        <f aca="false">F16+F28+F37+F46</f>
        <v>390</v>
      </c>
      <c r="G47" s="49" t="n">
        <f aca="false">+G16+G28+G37+G46</f>
        <v>10338.9</v>
      </c>
      <c r="H47" s="49" t="n">
        <f aca="false">+H16+H28+H37+H46</f>
        <v>9375.6</v>
      </c>
      <c r="I47" s="68" t="n">
        <f aca="false">+I16+I28+I37+I46</f>
        <v>19714.5</v>
      </c>
      <c r="J47" s="50" t="n">
        <f aca="false">+ROUND(K$5*I47,2)</f>
        <v>11828.7</v>
      </c>
      <c r="K47" s="50" t="n">
        <f aca="false">+I47-J47</f>
        <v>7885.8</v>
      </c>
    </row>
    <row r="48" customFormat="false" ht="10.5" hidden="false" customHeight="true" outlineLevel="0" collapsed="false">
      <c r="B48" s="3"/>
      <c r="C48" s="3"/>
    </row>
    <row r="49" customFormat="false" ht="34.5" hidden="false" customHeight="true" outlineLevel="0" collapsed="false">
      <c r="A49" s="69" t="s">
        <v>43</v>
      </c>
      <c r="B49" s="69"/>
      <c r="C49" s="69"/>
      <c r="D49" s="69"/>
      <c r="E49" s="69"/>
      <c r="F49" s="69"/>
      <c r="G49" s="69"/>
      <c r="H49" s="69"/>
      <c r="I49" s="69"/>
      <c r="J49" s="69"/>
      <c r="K49" s="69"/>
    </row>
    <row r="50" customFormat="false" ht="23.25" hidden="false" customHeight="true" outlineLevel="0" collapsed="false">
      <c r="A50" s="66" t="s">
        <v>44</v>
      </c>
      <c r="B50" s="66"/>
      <c r="C50" s="66"/>
      <c r="D50" s="66"/>
      <c r="E50" s="66"/>
      <c r="F50" s="66"/>
      <c r="G50" s="66"/>
      <c r="H50" s="66"/>
      <c r="I50" s="66"/>
      <c r="J50" s="66"/>
      <c r="K50" s="66"/>
    </row>
    <row r="51" customFormat="false" ht="15" hidden="false" customHeight="true" outlineLevel="0" collapsed="false"/>
    <row r="52" customFormat="false" ht="15" hidden="false" customHeight="true" outlineLevel="0" collapsed="false"/>
    <row r="53" customFormat="false" ht="15" hidden="false" customHeight="true" outlineLevel="0" collapsed="false"/>
    <row r="54" customFormat="false" ht="15" hidden="false" customHeight="true" outlineLevel="0" collapsed="false"/>
    <row r="55" s="33" customFormat="true" ht="15" hidden="false" customHeight="true" outlineLevel="0" collapsed="false">
      <c r="A55" s="1"/>
      <c r="B55" s="1"/>
      <c r="C55" s="2"/>
      <c r="D55" s="3"/>
      <c r="E55" s="3"/>
      <c r="F55" s="3"/>
      <c r="G55" s="4"/>
      <c r="H55" s="4"/>
      <c r="I55" s="5"/>
      <c r="J55" s="4"/>
      <c r="K55" s="5"/>
      <c r="L55" s="31"/>
      <c r="M55" s="7"/>
      <c r="N55" s="7"/>
    </row>
    <row r="67" customFormat="false" ht="15" hidden="false" customHeight="true" outlineLevel="0" collapsed="false"/>
    <row r="68" customFormat="false" ht="15" hidden="false" customHeight="true" outlineLevel="0" collapsed="false"/>
    <row r="69" customFormat="false" ht="15" hidden="false" customHeight="true" outlineLevel="0" collapsed="false"/>
    <row r="70" customFormat="false" ht="15" hidden="false" customHeight="true" outlineLevel="0" collapsed="false"/>
    <row r="71" customFormat="false" ht="15" hidden="false" customHeight="true" outlineLevel="0" collapsed="false"/>
    <row r="72" customFormat="false" ht="15" hidden="false" customHeight="true" outlineLevel="0" collapsed="false"/>
    <row r="73" customFormat="false" ht="15" hidden="false" customHeight="true" outlineLevel="0" collapsed="false"/>
    <row r="74" customFormat="false" ht="15" hidden="false" customHeight="true" outlineLevel="0" collapsed="false"/>
    <row r="75" customFormat="false" ht="15" hidden="false" customHeight="true" outlineLevel="0" collapsed="false"/>
    <row r="76" customFormat="false" ht="15" hidden="false" customHeight="true" outlineLevel="0" collapsed="false"/>
    <row r="77" customFormat="false" ht="15" hidden="false" customHeight="true" outlineLevel="0" collapsed="false"/>
    <row r="78" customFormat="false" ht="15" hidden="false" customHeight="true" outlineLevel="0" collapsed="false"/>
    <row r="79" customFormat="false" ht="15" hidden="false" customHeight="true" outlineLevel="0" collapsed="false"/>
    <row r="80" customFormat="false" ht="15" hidden="false" customHeight="true" outlineLevel="0" collapsed="false"/>
    <row r="81" customFormat="false" ht="15" hidden="false" customHeight="true" outlineLevel="0" collapsed="false"/>
    <row r="82" customFormat="false" ht="15" hidden="false" customHeight="true" outlineLevel="0" collapsed="false"/>
    <row r="83" customFormat="false" ht="15" hidden="false" customHeight="true" outlineLevel="0" collapsed="false"/>
    <row r="84" customFormat="false" ht="15" hidden="false" customHeight="true" outlineLevel="0" collapsed="false"/>
    <row r="85" customFormat="false" ht="15" hidden="false" customHeight="true" outlineLevel="0" collapsed="false"/>
    <row r="86" customFormat="false" ht="15" hidden="false" customHeight="true" outlineLevel="0" collapsed="false"/>
    <row r="87" customFormat="false" ht="15" hidden="false" customHeight="true" outlineLevel="0" collapsed="false"/>
    <row r="88" customFormat="false" ht="15" hidden="false" customHeight="true" outlineLevel="0" collapsed="false"/>
    <row r="89" customFormat="false" ht="15" hidden="false" customHeight="true" outlineLevel="0" collapsed="false"/>
    <row r="90" customFormat="false" ht="15" hidden="false" customHeight="true" outlineLevel="0" collapsed="false"/>
    <row r="91" customFormat="false" ht="15" hidden="false" customHeight="true" outlineLevel="0" collapsed="false"/>
    <row r="92" customFormat="false" ht="15" hidden="false" customHeight="true" outlineLevel="0" collapsed="false"/>
    <row r="93" customFormat="false" ht="15" hidden="false" customHeight="true" outlineLevel="0" collapsed="false"/>
    <row r="94" customFormat="false" ht="15" hidden="false" customHeight="true" outlineLevel="0" collapsed="false"/>
    <row r="95" customFormat="false" ht="15" hidden="false" customHeight="true" outlineLevel="0" collapsed="false"/>
    <row r="96" customFormat="false" ht="15" hidden="false" customHeight="true" outlineLevel="0" collapsed="false"/>
    <row r="97" customFormat="false" ht="15" hidden="false" customHeight="true" outlineLevel="0" collapsed="false"/>
    <row r="98" customFormat="false" ht="15" hidden="false" customHeight="true" outlineLevel="0" collapsed="false"/>
    <row r="99" customFormat="false" ht="15" hidden="false" customHeight="true" outlineLevel="0" collapsed="false"/>
    <row r="100" customFormat="false" ht="15" hidden="false" customHeight="true" outlineLevel="0" collapsed="false"/>
    <row r="101" customFormat="false" ht="15" hidden="false" customHeight="true" outlineLevel="0" collapsed="false"/>
    <row r="102" customFormat="false" ht="15" hidden="false" customHeight="true" outlineLevel="0" collapsed="false"/>
    <row r="103" customFormat="false" ht="15" hidden="false" customHeight="true" outlineLevel="0" collapsed="false"/>
    <row r="104" customFormat="false" ht="15" hidden="false" customHeight="true" outlineLevel="0" collapsed="false"/>
    <row r="105" customFormat="false" ht="15" hidden="false" customHeight="true" outlineLevel="0" collapsed="false"/>
    <row r="106" customFormat="false" ht="15" hidden="false" customHeight="true" outlineLevel="0" collapsed="false"/>
    <row r="107" customFormat="false" ht="15" hidden="false" customHeight="true" outlineLevel="0" collapsed="false"/>
    <row r="108" customFormat="false" ht="15" hidden="false" customHeight="true" outlineLevel="0" collapsed="false"/>
    <row r="109" customFormat="false" ht="15" hidden="false" customHeight="true" outlineLevel="0" collapsed="false"/>
    <row r="110" customFormat="false" ht="15" hidden="false" customHeight="true" outlineLevel="0" collapsed="false"/>
    <row r="111" customFormat="false" ht="15" hidden="false" customHeight="true" outlineLevel="0" collapsed="false"/>
    <row r="112" customFormat="false" ht="15" hidden="false" customHeight="true" outlineLevel="0" collapsed="false"/>
    <row r="113" customFormat="false" ht="15" hidden="false" customHeight="true" outlineLevel="0" collapsed="false"/>
    <row r="114" customFormat="false" ht="15" hidden="false" customHeight="true" outlineLevel="0" collapsed="false"/>
    <row r="115" customFormat="false" ht="15" hidden="false" customHeight="true" outlineLevel="0" collapsed="false"/>
    <row r="116" s="33" customFormat="true" ht="16.5" hidden="false" customHeight="false" outlineLevel="0" collapsed="false">
      <c r="A116" s="1"/>
      <c r="B116" s="1"/>
      <c r="C116" s="2"/>
      <c r="D116" s="3"/>
      <c r="E116" s="3"/>
      <c r="F116" s="3"/>
      <c r="G116" s="4"/>
      <c r="H116" s="4"/>
      <c r="I116" s="5"/>
      <c r="J116" s="4"/>
      <c r="K116" s="5"/>
      <c r="L116" s="31"/>
      <c r="M116" s="7"/>
      <c r="N116" s="7"/>
    </row>
    <row r="128" customFormat="false" ht="15" hidden="false" customHeight="true" outlineLevel="0" collapsed="false"/>
    <row r="129" customFormat="false" ht="15" hidden="false" customHeight="true" outlineLevel="0" collapsed="false"/>
    <row r="130" customFormat="false" ht="15" hidden="false" customHeight="true" outlineLevel="0" collapsed="false"/>
    <row r="131" customFormat="false" ht="15" hidden="false" customHeight="true" outlineLevel="0" collapsed="false"/>
    <row r="132" customFormat="false" ht="15" hidden="false" customHeight="true" outlineLevel="0" collapsed="false"/>
    <row r="133" customFormat="false" ht="15" hidden="false" customHeight="true" outlineLevel="0" collapsed="false"/>
    <row r="134" customFormat="false" ht="15" hidden="false" customHeight="true" outlineLevel="0" collapsed="false"/>
    <row r="135" customFormat="false" ht="15" hidden="false" customHeight="true" outlineLevel="0" collapsed="false"/>
    <row r="136" customFormat="false" ht="15" hidden="false" customHeight="true" outlineLevel="0" collapsed="false"/>
    <row r="137" customFormat="false" ht="15" hidden="false" customHeight="true" outlineLevel="0" collapsed="false"/>
    <row r="138" customFormat="false" ht="15" hidden="false" customHeight="true" outlineLevel="0" collapsed="false"/>
    <row r="139" customFormat="false" ht="15" hidden="false" customHeight="true" outlineLevel="0" collapsed="false"/>
    <row r="140" customFormat="false" ht="15" hidden="false" customHeight="true" outlineLevel="0" collapsed="false"/>
    <row r="141" customFormat="false" ht="15" hidden="false" customHeight="true" outlineLevel="0" collapsed="false"/>
    <row r="142" customFormat="false" ht="15" hidden="false" customHeight="true" outlineLevel="0" collapsed="false"/>
    <row r="143" customFormat="false" ht="15" hidden="false" customHeight="true" outlineLevel="0" collapsed="false"/>
    <row r="144" customFormat="false" ht="15" hidden="false" customHeight="true" outlineLevel="0" collapsed="false"/>
    <row r="145" customFormat="false" ht="15" hidden="false" customHeight="true" outlineLevel="0" collapsed="false"/>
    <row r="146" customFormat="false" ht="15" hidden="false" customHeight="true" outlineLevel="0" collapsed="false"/>
    <row r="147" customFormat="false" ht="15" hidden="false" customHeight="true" outlineLevel="0" collapsed="false"/>
    <row r="148" customFormat="false" ht="15" hidden="false" customHeight="true" outlineLevel="0" collapsed="false"/>
    <row r="149" customFormat="false" ht="15" hidden="false" customHeight="true" outlineLevel="0" collapsed="false"/>
    <row r="150" customFormat="false" ht="15" hidden="false" customHeight="true" outlineLevel="0" collapsed="false"/>
    <row r="151" customFormat="false" ht="15" hidden="false" customHeight="true" outlineLevel="0" collapsed="false"/>
    <row r="152" customFormat="false" ht="15" hidden="false" customHeight="true" outlineLevel="0" collapsed="false"/>
    <row r="153" customFormat="false" ht="15" hidden="false" customHeight="true" outlineLevel="0" collapsed="false"/>
    <row r="154" customFormat="false" ht="15" hidden="false" customHeight="true" outlineLevel="0" collapsed="false"/>
    <row r="155" customFormat="false" ht="15" hidden="false" customHeight="true" outlineLevel="0" collapsed="false"/>
    <row r="156" customFormat="false" ht="15" hidden="false" customHeight="true" outlineLevel="0" collapsed="false"/>
    <row r="157" customFormat="false" ht="15" hidden="false" customHeight="true" outlineLevel="0" collapsed="false"/>
    <row r="158" customFormat="false" ht="15" hidden="false" customHeight="true" outlineLevel="0" collapsed="false"/>
    <row r="159" customFormat="false" ht="15" hidden="false" customHeight="true" outlineLevel="0" collapsed="false"/>
    <row r="160" customFormat="false" ht="15" hidden="false" customHeight="true" outlineLevel="0" collapsed="false"/>
    <row r="161" customFormat="false" ht="15" hidden="false" customHeight="true" outlineLevel="0" collapsed="false"/>
    <row r="162" customFormat="false" ht="15" hidden="false" customHeight="true" outlineLevel="0" collapsed="false"/>
    <row r="163" customFormat="false" ht="15" hidden="false" customHeight="true" outlineLevel="0" collapsed="false"/>
    <row r="164" customFormat="false" ht="15" hidden="false" customHeight="true" outlineLevel="0" collapsed="false"/>
    <row r="165" customFormat="false" ht="15" hidden="false" customHeight="true" outlineLevel="0" collapsed="false"/>
    <row r="166" customFormat="false" ht="15" hidden="false" customHeight="true" outlineLevel="0" collapsed="false"/>
    <row r="167" customFormat="false" ht="15" hidden="false" customHeight="true" outlineLevel="0" collapsed="false"/>
    <row r="168" customFormat="false" ht="15" hidden="false" customHeight="true" outlineLevel="0" collapsed="false"/>
    <row r="169" customFormat="false" ht="15" hidden="false" customHeight="true" outlineLevel="0" collapsed="false"/>
    <row r="170" customFormat="false" ht="15" hidden="false" customHeight="true" outlineLevel="0" collapsed="false"/>
    <row r="171" customFormat="false" ht="15" hidden="false" customHeight="true" outlineLevel="0" collapsed="false"/>
    <row r="172" customFormat="false" ht="15" hidden="false" customHeight="true" outlineLevel="0" collapsed="false"/>
    <row r="173" customFormat="false" ht="15" hidden="false" customHeight="true" outlineLevel="0" collapsed="false"/>
    <row r="174" customFormat="false" ht="15" hidden="false" customHeight="true" outlineLevel="0" collapsed="false"/>
    <row r="175" customFormat="false" ht="15" hidden="false" customHeight="true" outlineLevel="0" collapsed="false"/>
    <row r="176" customFormat="false" ht="15" hidden="false" customHeight="true" outlineLevel="0" collapsed="false"/>
    <row r="177" s="33" customFormat="true" ht="16.5" hidden="false" customHeight="false" outlineLevel="0" collapsed="false">
      <c r="A177" s="1"/>
      <c r="B177" s="1"/>
      <c r="C177" s="2"/>
      <c r="D177" s="3"/>
      <c r="E177" s="3"/>
      <c r="F177" s="3"/>
      <c r="G177" s="4"/>
      <c r="H177" s="4"/>
      <c r="I177" s="5"/>
      <c r="J177" s="4"/>
      <c r="K177" s="5"/>
      <c r="L177" s="31"/>
      <c r="M177" s="7"/>
      <c r="N177" s="7"/>
    </row>
    <row r="179" customFormat="false" ht="18" hidden="false" customHeight="true" outlineLevel="0" collapsed="false"/>
    <row r="180" customFormat="false" ht="19.5" hidden="false" customHeight="true" outlineLevel="0" collapsed="false"/>
    <row r="181" customFormat="false" ht="15" hidden="false" customHeight="true" outlineLevel="0" collapsed="false"/>
    <row r="187" customFormat="false" ht="17.25" hidden="false" customHeight="true" outlineLevel="0" collapsed="false"/>
  </sheetData>
  <mergeCells count="19">
    <mergeCell ref="A1:K1"/>
    <mergeCell ref="A2:K2"/>
    <mergeCell ref="A5:B5"/>
    <mergeCell ref="D5:J5"/>
    <mergeCell ref="A8:A15"/>
    <mergeCell ref="B8:B15"/>
    <mergeCell ref="A16:E16"/>
    <mergeCell ref="A17:A27"/>
    <mergeCell ref="B17:B27"/>
    <mergeCell ref="A28:E28"/>
    <mergeCell ref="A29:A36"/>
    <mergeCell ref="B29:B36"/>
    <mergeCell ref="A37:E37"/>
    <mergeCell ref="A38:A45"/>
    <mergeCell ref="B38:B45"/>
    <mergeCell ref="A46:E46"/>
    <mergeCell ref="A47:E47"/>
    <mergeCell ref="A49:K49"/>
    <mergeCell ref="A50:K50"/>
  </mergeCells>
  <dataValidations count="2">
    <dataValidation allowBlank="true" errorStyle="stop" operator="between" showDropDown="false" showErrorMessage="true" showInputMessage="true" sqref="C5" type="none">
      <formula1>$J$5:$J$8</formula1>
      <formula2>0</formula2>
    </dataValidation>
    <dataValidation allowBlank="true" errorStyle="stop" operator="between" showDropDown="false" showErrorMessage="true" showInputMessage="true" sqref="B8:B15 B17:B27 B29:B36 B38:B45" type="list">
      <formula1>$N$5:$N$9</formula1>
      <formula2>0</formula2>
    </dataValidation>
  </dataValidation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Q187"/>
  <sheetViews>
    <sheetView showFormulas="false" showGridLines="false" showRowColHeaders="true" showZeros="true" rightToLeft="false" tabSelected="false" showOutlineSymbols="true" defaultGridColor="true" view="normal" topLeftCell="A1" colorId="64" zoomScale="80" zoomScaleNormal="80" zoomScalePageLayoutView="100" workbookViewId="0">
      <selection pane="topLeft" activeCell="A2" activeCellId="0" sqref="A2"/>
    </sheetView>
  </sheetViews>
  <sheetFormatPr defaultColWidth="9.13671875" defaultRowHeight="16.5" zeroHeight="false" outlineLevelRow="0" outlineLevelCol="0"/>
  <cols>
    <col collapsed="false" customWidth="true" hidden="false" outlineLevel="0" max="1" min="1" style="1" width="11.57"/>
    <col collapsed="false" customWidth="true" hidden="false" outlineLevel="0" max="2" min="2" style="2" width="8.14"/>
    <col collapsed="false" customWidth="true" hidden="false" outlineLevel="0" max="3" min="3" style="3" width="14.86"/>
    <col collapsed="false" customWidth="true" hidden="false" outlineLevel="0" max="4" min="4" style="3" width="11.86"/>
    <col collapsed="false" customWidth="true" hidden="false" outlineLevel="0" max="5" min="5" style="3" width="10.71"/>
    <col collapsed="false" customWidth="true" hidden="false" outlineLevel="0" max="6" min="6" style="4" width="13.14"/>
    <col collapsed="false" customWidth="true" hidden="false" outlineLevel="0" max="7" min="7" style="4" width="14.69"/>
    <col collapsed="false" customWidth="true" hidden="false" outlineLevel="0" max="8" min="8" style="5" width="16"/>
    <col collapsed="false" customWidth="true" hidden="false" outlineLevel="0" max="9" min="9" style="6" width="0.13"/>
    <col collapsed="false" customWidth="true" hidden="false" outlineLevel="0" max="11" min="10" style="7" width="7.41"/>
    <col collapsed="false" customWidth="false" hidden="false" outlineLevel="0" max="1024" min="12" style="3" width="9.13"/>
  </cols>
  <sheetData>
    <row r="1" s="10" customFormat="true" ht="42" hidden="false" customHeight="true" outlineLevel="0" collapsed="false">
      <c r="A1" s="8" t="s">
        <v>0</v>
      </c>
      <c r="B1" s="8"/>
      <c r="C1" s="8"/>
      <c r="D1" s="8"/>
      <c r="E1" s="8"/>
      <c r="F1" s="8"/>
      <c r="G1" s="8"/>
      <c r="H1" s="8"/>
      <c r="I1" s="9"/>
      <c r="J1" s="7"/>
      <c r="K1" s="70"/>
      <c r="L1" s="70"/>
      <c r="M1" s="70"/>
      <c r="N1" s="70"/>
      <c r="O1" s="70"/>
      <c r="P1" s="70"/>
      <c r="Q1" s="70"/>
    </row>
    <row r="2" s="14" customFormat="true" ht="93" hidden="false" customHeight="true" outlineLevel="0" collapsed="false">
      <c r="A2" s="11" t="s">
        <v>53</v>
      </c>
      <c r="B2" s="11"/>
      <c r="C2" s="11"/>
      <c r="D2" s="11"/>
      <c r="E2" s="11"/>
      <c r="F2" s="11"/>
      <c r="G2" s="11"/>
      <c r="H2" s="11"/>
      <c r="I2" s="12"/>
      <c r="J2" s="13"/>
      <c r="K2" s="71"/>
      <c r="L2" s="71"/>
      <c r="M2" s="71"/>
      <c r="N2" s="71"/>
      <c r="O2" s="71"/>
      <c r="P2" s="71"/>
      <c r="Q2" s="71"/>
    </row>
    <row r="3" customFormat="false" ht="33.6" hidden="false" customHeight="true" outlineLevel="0" collapsed="false">
      <c r="A3" s="15"/>
      <c r="B3" s="15"/>
      <c r="C3" s="16"/>
      <c r="D3" s="16"/>
      <c r="E3" s="16"/>
      <c r="F3" s="16"/>
      <c r="G3" s="16"/>
      <c r="H3" s="16"/>
      <c r="I3" s="17"/>
    </row>
    <row r="4" customFormat="false" ht="16.5" hidden="false" customHeight="false" outlineLevel="0" collapsed="false">
      <c r="A4" s="18"/>
      <c r="B4" s="19"/>
      <c r="C4" s="20"/>
      <c r="D4" s="20"/>
      <c r="E4" s="20"/>
      <c r="F4" s="21"/>
      <c r="G4" s="21"/>
      <c r="H4" s="22"/>
      <c r="J4" s="23"/>
      <c r="K4" s="23"/>
    </row>
    <row r="5" customFormat="false" ht="48.75" hidden="false" customHeight="true" outlineLevel="0" collapsed="false">
      <c r="A5" s="25"/>
      <c r="B5" s="25"/>
      <c r="C5" s="26" t="s">
        <v>2</v>
      </c>
      <c r="D5" s="26"/>
      <c r="E5" s="26"/>
      <c r="F5" s="26"/>
      <c r="G5" s="26"/>
      <c r="H5" s="27" t="n">
        <v>1</v>
      </c>
      <c r="J5" s="7" t="s">
        <v>3</v>
      </c>
      <c r="K5" s="7" t="s">
        <v>3</v>
      </c>
    </row>
    <row r="6" s="33" customFormat="true" ht="66" hidden="false" customHeight="false" outlineLevel="0" collapsed="false">
      <c r="A6" s="25" t="s">
        <v>4</v>
      </c>
      <c r="B6" s="28"/>
      <c r="C6" s="29" t="s">
        <v>54</v>
      </c>
      <c r="D6" s="29" t="s">
        <v>55</v>
      </c>
      <c r="E6" s="29" t="s">
        <v>56</v>
      </c>
      <c r="F6" s="29" t="s">
        <v>9</v>
      </c>
      <c r="G6" s="30" t="s">
        <v>57</v>
      </c>
      <c r="H6" s="29" t="s">
        <v>58</v>
      </c>
      <c r="I6" s="31"/>
      <c r="J6" s="32" t="s">
        <v>12</v>
      </c>
      <c r="K6" s="32" t="s">
        <v>13</v>
      </c>
    </row>
    <row r="7" s="33" customFormat="true" ht="16.5" hidden="false" customHeight="false" outlineLevel="0" collapsed="false">
      <c r="A7" s="34"/>
      <c r="B7" s="28"/>
      <c r="C7" s="29" t="s">
        <v>14</v>
      </c>
      <c r="D7" s="29" t="s">
        <v>15</v>
      </c>
      <c r="E7" s="29" t="s">
        <v>16</v>
      </c>
      <c r="F7" s="30" t="s">
        <v>17</v>
      </c>
      <c r="G7" s="30" t="s">
        <v>18</v>
      </c>
      <c r="H7" s="29" t="s">
        <v>19</v>
      </c>
      <c r="I7" s="31"/>
      <c r="J7" s="32"/>
      <c r="K7" s="32"/>
    </row>
    <row r="8" customFormat="false" ht="15" hidden="false" customHeight="true" outlineLevel="0" collapsed="false">
      <c r="A8" s="35" t="s">
        <v>20</v>
      </c>
      <c r="B8" s="37" t="s">
        <v>22</v>
      </c>
      <c r="C8" s="38" t="n">
        <v>9</v>
      </c>
      <c r="D8" s="38" t="n">
        <v>20</v>
      </c>
      <c r="E8" s="39" t="n">
        <f aca="false">+D8*C8</f>
        <v>180</v>
      </c>
      <c r="F8" s="40"/>
      <c r="G8" s="40"/>
      <c r="H8" s="41"/>
      <c r="J8" s="32" t="s">
        <v>23</v>
      </c>
      <c r="K8" s="32" t="s">
        <v>21</v>
      </c>
    </row>
    <row r="9" customFormat="false" ht="15" hidden="false" customHeight="true" outlineLevel="0" collapsed="false">
      <c r="A9" s="35"/>
      <c r="B9" s="37" t="s">
        <v>24</v>
      </c>
      <c r="C9" s="42" t="n">
        <v>6</v>
      </c>
      <c r="D9" s="42" t="n">
        <v>5</v>
      </c>
      <c r="E9" s="39" t="n">
        <f aca="false">+D9*C9</f>
        <v>30</v>
      </c>
      <c r="F9" s="40"/>
      <c r="G9" s="40"/>
      <c r="H9" s="41"/>
      <c r="K9" s="32" t="s">
        <v>25</v>
      </c>
    </row>
    <row r="10" customFormat="false" ht="15" hidden="false" customHeight="true" outlineLevel="0" collapsed="false">
      <c r="A10" s="35"/>
      <c r="B10" s="37" t="s">
        <v>26</v>
      </c>
      <c r="C10" s="42" t="n">
        <v>7</v>
      </c>
      <c r="D10" s="42" t="n">
        <v>10</v>
      </c>
      <c r="E10" s="39" t="n">
        <f aca="false">+D10*C10</f>
        <v>70</v>
      </c>
      <c r="F10" s="40"/>
      <c r="G10" s="40"/>
      <c r="H10" s="41"/>
      <c r="J10" s="23"/>
      <c r="K10" s="23"/>
    </row>
    <row r="11" customFormat="false" ht="15" hidden="false" customHeight="true" outlineLevel="0" collapsed="false">
      <c r="A11" s="35"/>
      <c r="B11" s="37" t="s">
        <v>27</v>
      </c>
      <c r="C11" s="42"/>
      <c r="D11" s="42"/>
      <c r="E11" s="39" t="n">
        <f aca="false">+D11*C11</f>
        <v>0</v>
      </c>
      <c r="F11" s="40"/>
      <c r="G11" s="40"/>
      <c r="H11" s="41"/>
      <c r="J11" s="23"/>
      <c r="K11" s="23"/>
    </row>
    <row r="12" customFormat="false" ht="15" hidden="false" customHeight="true" outlineLevel="0" collapsed="false">
      <c r="A12" s="35"/>
      <c r="B12" s="37" t="s">
        <v>28</v>
      </c>
      <c r="C12" s="42"/>
      <c r="D12" s="42"/>
      <c r="E12" s="39" t="n">
        <f aca="false">+D12*C12</f>
        <v>0</v>
      </c>
      <c r="F12" s="40"/>
      <c r="G12" s="40"/>
      <c r="H12" s="41"/>
      <c r="J12" s="23"/>
      <c r="K12" s="23"/>
    </row>
    <row r="13" customFormat="false" ht="15" hidden="false" customHeight="true" outlineLevel="0" collapsed="false">
      <c r="A13" s="35"/>
      <c r="B13" s="37" t="s">
        <v>29</v>
      </c>
      <c r="C13" s="42"/>
      <c r="D13" s="42"/>
      <c r="E13" s="39" t="n">
        <f aca="false">+D13*C13</f>
        <v>0</v>
      </c>
      <c r="F13" s="40"/>
      <c r="G13" s="40"/>
      <c r="H13" s="41"/>
      <c r="J13" s="23"/>
      <c r="K13" s="23"/>
    </row>
    <row r="14" s="3" customFormat="true" ht="15" hidden="false" customHeight="true" outlineLevel="0" collapsed="false">
      <c r="A14" s="35"/>
      <c r="B14" s="37" t="s">
        <v>30</v>
      </c>
      <c r="C14" s="42"/>
      <c r="D14" s="42"/>
      <c r="E14" s="39" t="n">
        <f aca="false">+D14*C14</f>
        <v>0</v>
      </c>
      <c r="H14" s="43"/>
      <c r="I14" s="6"/>
      <c r="J14" s="23"/>
      <c r="K14" s="23"/>
    </row>
    <row r="15" s="3" customFormat="true" ht="15" hidden="false" customHeight="true" outlineLevel="0" collapsed="false">
      <c r="A15" s="35"/>
      <c r="B15" s="44" t="s">
        <v>31</v>
      </c>
      <c r="C15" s="45"/>
      <c r="D15" s="45"/>
      <c r="E15" s="39" t="n">
        <f aca="false">+D15*C15</f>
        <v>0</v>
      </c>
      <c r="H15" s="46"/>
      <c r="I15" s="6"/>
      <c r="J15" s="23"/>
      <c r="K15" s="23"/>
    </row>
    <row r="16" customFormat="false" ht="15" hidden="false" customHeight="true" outlineLevel="0" collapsed="false">
      <c r="A16" s="47" t="s">
        <v>32</v>
      </c>
      <c r="B16" s="47"/>
      <c r="C16" s="47"/>
      <c r="D16" s="47"/>
      <c r="E16" s="48" t="n">
        <f aca="false">SUM(E8:E15)</f>
        <v>280</v>
      </c>
      <c r="F16" s="49" t="n">
        <f aca="false">IF(E16=0, "0", ROUND(E16*26.51,2))</f>
        <v>7422.8</v>
      </c>
      <c r="G16" s="50" t="n">
        <f aca="false">+ROUND(H$5*F16,2)</f>
        <v>7422.8</v>
      </c>
      <c r="H16" s="50" t="n">
        <f aca="false">+F16-G16</f>
        <v>0</v>
      </c>
      <c r="J16" s="23"/>
      <c r="K16" s="23"/>
    </row>
    <row r="17" customFormat="false" ht="15" hidden="false" customHeight="true" outlineLevel="0" collapsed="false">
      <c r="A17" s="51" t="s">
        <v>33</v>
      </c>
      <c r="B17" s="53" t="s">
        <v>22</v>
      </c>
      <c r="C17" s="38" t="n">
        <v>3</v>
      </c>
      <c r="D17" s="38" t="n">
        <v>20</v>
      </c>
      <c r="E17" s="39" t="n">
        <f aca="false">+D17*C17</f>
        <v>60</v>
      </c>
      <c r="F17" s="54"/>
      <c r="G17" s="40"/>
      <c r="H17" s="55"/>
      <c r="J17" s="23"/>
      <c r="K17" s="23"/>
    </row>
    <row r="18" customFormat="false" ht="15" hidden="false" customHeight="true" outlineLevel="0" collapsed="false">
      <c r="A18" s="51"/>
      <c r="B18" s="37" t="s">
        <v>24</v>
      </c>
      <c r="C18" s="42" t="n">
        <v>2</v>
      </c>
      <c r="D18" s="42" t="n">
        <v>5</v>
      </c>
      <c r="E18" s="39" t="n">
        <f aca="false">+D18*C18</f>
        <v>10</v>
      </c>
      <c r="F18" s="40"/>
      <c r="G18" s="40"/>
      <c r="H18" s="41"/>
      <c r="J18" s="23"/>
      <c r="K18" s="23"/>
    </row>
    <row r="19" customFormat="false" ht="15" hidden="false" customHeight="true" outlineLevel="0" collapsed="false">
      <c r="A19" s="51"/>
      <c r="B19" s="37" t="s">
        <v>26</v>
      </c>
      <c r="C19" s="42" t="n">
        <v>4</v>
      </c>
      <c r="D19" s="42" t="n">
        <v>10</v>
      </c>
      <c r="E19" s="39" t="n">
        <f aca="false">+D19*C19</f>
        <v>40</v>
      </c>
      <c r="F19" s="40"/>
      <c r="G19" s="40"/>
      <c r="H19" s="41"/>
      <c r="J19" s="23"/>
      <c r="K19" s="23"/>
    </row>
    <row r="20" customFormat="false" ht="15" hidden="false" customHeight="true" outlineLevel="0" collapsed="false">
      <c r="A20" s="51"/>
      <c r="B20" s="37" t="s">
        <v>27</v>
      </c>
      <c r="C20" s="42"/>
      <c r="D20" s="42"/>
      <c r="E20" s="56" t="n">
        <f aca="false">C20*D20</f>
        <v>0</v>
      </c>
      <c r="F20" s="40"/>
      <c r="G20" s="40"/>
      <c r="H20" s="41"/>
      <c r="J20" s="23"/>
      <c r="K20" s="23"/>
    </row>
    <row r="21" customFormat="false" ht="15" hidden="false" customHeight="true" outlineLevel="0" collapsed="false">
      <c r="A21" s="51"/>
      <c r="B21" s="37" t="s">
        <v>28</v>
      </c>
      <c r="C21" s="42"/>
      <c r="D21" s="42"/>
      <c r="E21" s="56" t="n">
        <f aca="false">C21*D21</f>
        <v>0</v>
      </c>
      <c r="F21" s="40"/>
      <c r="G21" s="40"/>
      <c r="H21" s="41"/>
      <c r="J21" s="23"/>
      <c r="K21" s="23"/>
    </row>
    <row r="22" customFormat="false" ht="15" hidden="false" customHeight="true" outlineLevel="0" collapsed="false">
      <c r="A22" s="51"/>
      <c r="B22" s="37" t="s">
        <v>29</v>
      </c>
      <c r="C22" s="45"/>
      <c r="D22" s="45"/>
      <c r="E22" s="57" t="n">
        <f aca="false">C22*D22</f>
        <v>0</v>
      </c>
      <c r="F22" s="40"/>
      <c r="G22" s="40"/>
      <c r="H22" s="41"/>
      <c r="J22" s="23"/>
      <c r="K22" s="23"/>
    </row>
    <row r="23" customFormat="false" ht="15" hidden="false" customHeight="true" outlineLevel="0" collapsed="false">
      <c r="A23" s="51"/>
      <c r="B23" s="37" t="s">
        <v>30</v>
      </c>
      <c r="C23" s="45"/>
      <c r="D23" s="45"/>
      <c r="E23" s="57" t="n">
        <f aca="false">C23*D23</f>
        <v>0</v>
      </c>
      <c r="H23" s="58"/>
      <c r="J23" s="23"/>
      <c r="K23" s="23"/>
    </row>
    <row r="24" customFormat="false" ht="15" hidden="false" customHeight="true" outlineLevel="0" collapsed="false">
      <c r="A24" s="51"/>
      <c r="B24" s="37" t="s">
        <v>34</v>
      </c>
      <c r="C24" s="45"/>
      <c r="D24" s="45"/>
      <c r="E24" s="57" t="n">
        <f aca="false">C24*D24</f>
        <v>0</v>
      </c>
      <c r="H24" s="58"/>
      <c r="J24" s="23"/>
      <c r="K24" s="23"/>
    </row>
    <row r="25" customFormat="false" ht="15" hidden="false" customHeight="true" outlineLevel="0" collapsed="false">
      <c r="A25" s="51"/>
      <c r="B25" s="37" t="s">
        <v>35</v>
      </c>
      <c r="C25" s="45"/>
      <c r="D25" s="45"/>
      <c r="E25" s="57" t="n">
        <f aca="false">C25*D25</f>
        <v>0</v>
      </c>
      <c r="H25" s="58"/>
      <c r="J25" s="23"/>
      <c r="K25" s="23"/>
    </row>
    <row r="26" customFormat="false" ht="15" hidden="false" customHeight="true" outlineLevel="0" collapsed="false">
      <c r="A26" s="51"/>
      <c r="B26" s="37" t="s">
        <v>36</v>
      </c>
      <c r="C26" s="45"/>
      <c r="D26" s="45"/>
      <c r="E26" s="57" t="n">
        <f aca="false">C26*D26</f>
        <v>0</v>
      </c>
      <c r="H26" s="58"/>
      <c r="J26" s="23"/>
      <c r="K26" s="23"/>
    </row>
    <row r="27" customFormat="false" ht="15" hidden="false" customHeight="true" outlineLevel="0" collapsed="false">
      <c r="A27" s="51"/>
      <c r="B27" s="44" t="s">
        <v>31</v>
      </c>
      <c r="C27" s="45"/>
      <c r="D27" s="45"/>
      <c r="E27" s="57" t="n">
        <f aca="false">C27*D27</f>
        <v>0</v>
      </c>
      <c r="H27" s="59"/>
      <c r="J27" s="23"/>
      <c r="K27" s="23"/>
    </row>
    <row r="28" customFormat="false" ht="15" hidden="false" customHeight="true" outlineLevel="0" collapsed="false">
      <c r="A28" s="47" t="s">
        <v>37</v>
      </c>
      <c r="B28" s="47"/>
      <c r="C28" s="47"/>
      <c r="D28" s="47"/>
      <c r="E28" s="60" t="n">
        <f aca="false">SUM(E17:E27)</f>
        <v>110</v>
      </c>
      <c r="F28" s="49" t="n">
        <f aca="false">IF(E28=0, "0", ROUND(E28*26.51,2))</f>
        <v>2916.1</v>
      </c>
      <c r="G28" s="50" t="n">
        <f aca="false">+ROUND(H$5*F28,2)</f>
        <v>2916.1</v>
      </c>
      <c r="H28" s="50" t="n">
        <f aca="false">+F28-G28</f>
        <v>0</v>
      </c>
      <c r="J28" s="23"/>
      <c r="K28" s="23"/>
    </row>
    <row r="29" customFormat="false" ht="15" hidden="false" customHeight="true" outlineLevel="0" collapsed="false">
      <c r="A29" s="51" t="s">
        <v>38</v>
      </c>
      <c r="B29" s="53" t="s">
        <v>22</v>
      </c>
      <c r="C29" s="38"/>
      <c r="D29" s="38"/>
      <c r="E29" s="39" t="n">
        <f aca="false">+D29*C29</f>
        <v>0</v>
      </c>
      <c r="F29" s="54"/>
      <c r="G29" s="40"/>
      <c r="H29" s="55"/>
    </row>
    <row r="30" customFormat="false" ht="15" hidden="false" customHeight="true" outlineLevel="0" collapsed="false">
      <c r="A30" s="51"/>
      <c r="B30" s="37" t="s">
        <v>24</v>
      </c>
      <c r="C30" s="42"/>
      <c r="D30" s="42"/>
      <c r="E30" s="39" t="n">
        <f aca="false">+D30*C30</f>
        <v>0</v>
      </c>
      <c r="F30" s="40"/>
      <c r="G30" s="40"/>
      <c r="H30" s="41"/>
    </row>
    <row r="31" customFormat="false" ht="15" hidden="false" customHeight="true" outlineLevel="0" collapsed="false">
      <c r="A31" s="51"/>
      <c r="B31" s="37" t="s">
        <v>26</v>
      </c>
      <c r="C31" s="42"/>
      <c r="D31" s="42"/>
      <c r="E31" s="39" t="n">
        <f aca="false">+D31*C31</f>
        <v>0</v>
      </c>
      <c r="F31" s="40"/>
      <c r="G31" s="40"/>
      <c r="H31" s="41"/>
    </row>
    <row r="32" customFormat="false" ht="15" hidden="false" customHeight="true" outlineLevel="0" collapsed="false">
      <c r="A32" s="51"/>
      <c r="B32" s="37" t="s">
        <v>27</v>
      </c>
      <c r="C32" s="42"/>
      <c r="D32" s="42"/>
      <c r="E32" s="56" t="n">
        <f aca="false">C32*D32</f>
        <v>0</v>
      </c>
      <c r="F32" s="40"/>
      <c r="G32" s="40"/>
      <c r="H32" s="41"/>
    </row>
    <row r="33" customFormat="false" ht="15" hidden="false" customHeight="true" outlineLevel="0" collapsed="false">
      <c r="A33" s="51"/>
      <c r="B33" s="37" t="s">
        <v>28</v>
      </c>
      <c r="C33" s="42"/>
      <c r="D33" s="42"/>
      <c r="E33" s="56" t="n">
        <f aca="false">C33*D33</f>
        <v>0</v>
      </c>
      <c r="F33" s="40"/>
      <c r="G33" s="40"/>
      <c r="H33" s="41"/>
    </row>
    <row r="34" customFormat="false" ht="15" hidden="false" customHeight="true" outlineLevel="0" collapsed="false">
      <c r="A34" s="51"/>
      <c r="B34" s="37" t="s">
        <v>29</v>
      </c>
      <c r="C34" s="42"/>
      <c r="D34" s="42"/>
      <c r="E34" s="56" t="n">
        <f aca="false">C34*D34</f>
        <v>0</v>
      </c>
      <c r="F34" s="40"/>
      <c r="G34" s="40"/>
      <c r="H34" s="41"/>
    </row>
    <row r="35" customFormat="false" ht="15" hidden="false" customHeight="true" outlineLevel="0" collapsed="false">
      <c r="A35" s="51"/>
      <c r="B35" s="37" t="s">
        <v>30</v>
      </c>
      <c r="C35" s="42"/>
      <c r="D35" s="42"/>
      <c r="E35" s="56" t="n">
        <f aca="false">C35*D35</f>
        <v>0</v>
      </c>
      <c r="H35" s="58"/>
    </row>
    <row r="36" customFormat="false" ht="15" hidden="false" customHeight="true" outlineLevel="0" collapsed="false">
      <c r="A36" s="51"/>
      <c r="B36" s="44" t="s">
        <v>31</v>
      </c>
      <c r="C36" s="45"/>
      <c r="D36" s="45"/>
      <c r="E36" s="56" t="n">
        <f aca="false">C36*D36</f>
        <v>0</v>
      </c>
      <c r="H36" s="59"/>
    </row>
    <row r="37" customFormat="false" ht="15" hidden="false" customHeight="true" outlineLevel="0" collapsed="false">
      <c r="A37" s="47" t="s">
        <v>39</v>
      </c>
      <c r="B37" s="47"/>
      <c r="C37" s="47"/>
      <c r="D37" s="47"/>
      <c r="E37" s="60" t="n">
        <f aca="false">SUM(E29:E36)</f>
        <v>0</v>
      </c>
      <c r="F37" s="49" t="str">
        <f aca="false">IF(E37=0, "0", ROUND(E37*26.51,2))</f>
        <v>0</v>
      </c>
      <c r="G37" s="50" t="n">
        <f aca="false">+ROUND(H$5*F37,2)</f>
        <v>0</v>
      </c>
      <c r="H37" s="50" t="n">
        <f aca="false">+F37-G37</f>
        <v>0</v>
      </c>
    </row>
    <row r="38" customFormat="false" ht="15" hidden="false" customHeight="true" outlineLevel="0" collapsed="false">
      <c r="A38" s="61" t="s">
        <v>40</v>
      </c>
      <c r="B38" s="53" t="s">
        <v>22</v>
      </c>
      <c r="C38" s="38"/>
      <c r="D38" s="38"/>
      <c r="E38" s="56" t="n">
        <f aca="false">C38*D38</f>
        <v>0</v>
      </c>
      <c r="H38" s="62"/>
    </row>
    <row r="39" customFormat="false" ht="15" hidden="false" customHeight="true" outlineLevel="0" collapsed="false">
      <c r="A39" s="61"/>
      <c r="B39" s="37" t="s">
        <v>24</v>
      </c>
      <c r="C39" s="42"/>
      <c r="D39" s="42"/>
      <c r="E39" s="56" t="n">
        <f aca="false">C39*D39</f>
        <v>0</v>
      </c>
      <c r="H39" s="58"/>
    </row>
    <row r="40" customFormat="false" ht="15" hidden="false" customHeight="true" outlineLevel="0" collapsed="false">
      <c r="A40" s="61"/>
      <c r="B40" s="37" t="s">
        <v>26</v>
      </c>
      <c r="C40" s="42"/>
      <c r="D40" s="42"/>
      <c r="E40" s="56" t="n">
        <f aca="false">C40*D40</f>
        <v>0</v>
      </c>
      <c r="H40" s="58"/>
    </row>
    <row r="41" customFormat="false" ht="15" hidden="false" customHeight="true" outlineLevel="0" collapsed="false">
      <c r="A41" s="61"/>
      <c r="B41" s="37" t="s">
        <v>27</v>
      </c>
      <c r="C41" s="42"/>
      <c r="D41" s="42"/>
      <c r="E41" s="56" t="n">
        <f aca="false">C41*D41</f>
        <v>0</v>
      </c>
      <c r="H41" s="58"/>
    </row>
    <row r="42" customFormat="false" ht="15" hidden="false" customHeight="true" outlineLevel="0" collapsed="false">
      <c r="A42" s="61"/>
      <c r="B42" s="37" t="s">
        <v>28</v>
      </c>
      <c r="C42" s="42"/>
      <c r="D42" s="42"/>
      <c r="E42" s="56" t="n">
        <f aca="false">C42*D42</f>
        <v>0</v>
      </c>
      <c r="H42" s="58"/>
    </row>
    <row r="43" customFormat="false" ht="15" hidden="false" customHeight="true" outlineLevel="0" collapsed="false">
      <c r="A43" s="61"/>
      <c r="B43" s="37" t="s">
        <v>29</v>
      </c>
      <c r="C43" s="42"/>
      <c r="D43" s="42"/>
      <c r="E43" s="56" t="n">
        <f aca="false">C43*D43</f>
        <v>0</v>
      </c>
      <c r="H43" s="58"/>
    </row>
    <row r="44" customFormat="false" ht="15" hidden="false" customHeight="true" outlineLevel="0" collapsed="false">
      <c r="A44" s="61"/>
      <c r="B44" s="37" t="s">
        <v>30</v>
      </c>
      <c r="C44" s="42"/>
      <c r="D44" s="42"/>
      <c r="E44" s="56" t="n">
        <f aca="false">C44*D44</f>
        <v>0</v>
      </c>
      <c r="H44" s="58"/>
    </row>
    <row r="45" customFormat="false" ht="15" hidden="false" customHeight="true" outlineLevel="0" collapsed="false">
      <c r="A45" s="61"/>
      <c r="B45" s="44" t="s">
        <v>31</v>
      </c>
      <c r="C45" s="45"/>
      <c r="D45" s="45"/>
      <c r="E45" s="56" t="n">
        <f aca="false">C45*D45</f>
        <v>0</v>
      </c>
      <c r="H45" s="59"/>
    </row>
    <row r="46" customFormat="false" ht="15" hidden="false" customHeight="true" outlineLevel="0" collapsed="false">
      <c r="A46" s="47" t="s">
        <v>41</v>
      </c>
      <c r="B46" s="47"/>
      <c r="C46" s="47"/>
      <c r="D46" s="47"/>
      <c r="E46" s="60" t="n">
        <f aca="false">SUM(E38:E45)</f>
        <v>0</v>
      </c>
      <c r="F46" s="49" t="str">
        <f aca="false">IF(E46=0, "0", ROUND(E46*26.51,2))</f>
        <v>0</v>
      </c>
      <c r="G46" s="50" t="n">
        <f aca="false">+ROUND(H$5*F46,2)</f>
        <v>0</v>
      </c>
      <c r="H46" s="50" t="n">
        <f aca="false">+F46-G46</f>
        <v>0</v>
      </c>
    </row>
    <row r="47" customFormat="false" ht="21" hidden="false" customHeight="true" outlineLevel="0" collapsed="false">
      <c r="A47" s="63" t="s">
        <v>42</v>
      </c>
      <c r="B47" s="63"/>
      <c r="C47" s="63"/>
      <c r="D47" s="63"/>
      <c r="E47" s="64" t="n">
        <f aca="false">E16+E28+E37+E46</f>
        <v>390</v>
      </c>
      <c r="F47" s="49" t="n">
        <f aca="false">+F16+F28+F37+F46</f>
        <v>10338.9</v>
      </c>
      <c r="G47" s="49" t="n">
        <f aca="false">+G16+G28+G37+G46</f>
        <v>10338.9</v>
      </c>
      <c r="H47" s="49" t="n">
        <f aca="false">+H16+H28+H37+H46</f>
        <v>0</v>
      </c>
    </row>
    <row r="48" customFormat="false" ht="12" hidden="false" customHeight="true" outlineLevel="0" collapsed="false">
      <c r="B48" s="3"/>
    </row>
    <row r="49" customFormat="false" ht="41.25" hidden="false" customHeight="true" outlineLevel="0" collapsed="false">
      <c r="A49" s="69" t="s">
        <v>43</v>
      </c>
      <c r="B49" s="69"/>
      <c r="C49" s="69"/>
      <c r="D49" s="69"/>
      <c r="E49" s="69"/>
      <c r="F49" s="69"/>
      <c r="G49" s="69"/>
      <c r="H49" s="69"/>
    </row>
    <row r="50" customFormat="false" ht="21.75" hidden="false" customHeight="true" outlineLevel="0" collapsed="false">
      <c r="A50" s="66" t="s">
        <v>44</v>
      </c>
      <c r="B50" s="66"/>
      <c r="C50" s="66"/>
      <c r="D50" s="66"/>
      <c r="E50" s="66"/>
      <c r="F50" s="66"/>
      <c r="G50" s="66"/>
      <c r="H50" s="66"/>
    </row>
    <row r="51" customFormat="false" ht="15" hidden="false" customHeight="true" outlineLevel="0" collapsed="false"/>
    <row r="52" customFormat="false" ht="15" hidden="false" customHeight="true" outlineLevel="0" collapsed="false"/>
    <row r="53" customFormat="false" ht="15" hidden="false" customHeight="true" outlineLevel="0" collapsed="false"/>
    <row r="54" customFormat="false" ht="15" hidden="false" customHeight="true" outlineLevel="0" collapsed="false"/>
    <row r="55" s="33" customFormat="true" ht="15" hidden="false" customHeight="true" outlineLevel="0" collapsed="false">
      <c r="A55" s="1"/>
      <c r="B55" s="2"/>
      <c r="C55" s="3"/>
      <c r="D55" s="3"/>
      <c r="E55" s="3"/>
      <c r="F55" s="4"/>
      <c r="G55" s="4"/>
      <c r="H55" s="5"/>
      <c r="I55" s="31"/>
      <c r="J55" s="7"/>
      <c r="K55" s="7"/>
    </row>
    <row r="67" customFormat="false" ht="15" hidden="false" customHeight="true" outlineLevel="0" collapsed="false"/>
    <row r="68" customFormat="false" ht="15" hidden="false" customHeight="true" outlineLevel="0" collapsed="false"/>
    <row r="69" customFormat="false" ht="15" hidden="false" customHeight="true" outlineLevel="0" collapsed="false"/>
    <row r="70" customFormat="false" ht="15" hidden="false" customHeight="true" outlineLevel="0" collapsed="false"/>
    <row r="71" customFormat="false" ht="15" hidden="false" customHeight="true" outlineLevel="0" collapsed="false"/>
    <row r="72" customFormat="false" ht="15" hidden="false" customHeight="true" outlineLevel="0" collapsed="false"/>
    <row r="73" customFormat="false" ht="15" hidden="false" customHeight="true" outlineLevel="0" collapsed="false"/>
    <row r="74" customFormat="false" ht="15" hidden="false" customHeight="true" outlineLevel="0" collapsed="false"/>
    <row r="75" customFormat="false" ht="15" hidden="false" customHeight="true" outlineLevel="0" collapsed="false"/>
    <row r="76" customFormat="false" ht="15" hidden="false" customHeight="true" outlineLevel="0" collapsed="false"/>
    <row r="77" customFormat="false" ht="15" hidden="false" customHeight="true" outlineLevel="0" collapsed="false"/>
    <row r="78" customFormat="false" ht="15" hidden="false" customHeight="true" outlineLevel="0" collapsed="false"/>
    <row r="79" customFormat="false" ht="15" hidden="false" customHeight="true" outlineLevel="0" collapsed="false"/>
    <row r="80" customFormat="false" ht="15" hidden="false" customHeight="true" outlineLevel="0" collapsed="false"/>
    <row r="81" customFormat="false" ht="15" hidden="false" customHeight="true" outlineLevel="0" collapsed="false"/>
    <row r="82" customFormat="false" ht="15" hidden="false" customHeight="true" outlineLevel="0" collapsed="false"/>
    <row r="83" customFormat="false" ht="15" hidden="false" customHeight="true" outlineLevel="0" collapsed="false"/>
    <row r="84" customFormat="false" ht="15" hidden="false" customHeight="true" outlineLevel="0" collapsed="false"/>
    <row r="85" customFormat="false" ht="15" hidden="false" customHeight="true" outlineLevel="0" collapsed="false"/>
    <row r="86" customFormat="false" ht="15" hidden="false" customHeight="true" outlineLevel="0" collapsed="false"/>
    <row r="87" customFormat="false" ht="15" hidden="false" customHeight="true" outlineLevel="0" collapsed="false"/>
    <row r="88" customFormat="false" ht="15" hidden="false" customHeight="true" outlineLevel="0" collapsed="false"/>
    <row r="89" customFormat="false" ht="15" hidden="false" customHeight="true" outlineLevel="0" collapsed="false"/>
    <row r="90" customFormat="false" ht="15" hidden="false" customHeight="true" outlineLevel="0" collapsed="false"/>
    <row r="91" customFormat="false" ht="15" hidden="false" customHeight="true" outlineLevel="0" collapsed="false"/>
    <row r="92" customFormat="false" ht="15" hidden="false" customHeight="true" outlineLevel="0" collapsed="false"/>
    <row r="93" customFormat="false" ht="15" hidden="false" customHeight="true" outlineLevel="0" collapsed="false"/>
    <row r="94" customFormat="false" ht="15" hidden="false" customHeight="true" outlineLevel="0" collapsed="false"/>
    <row r="95" customFormat="false" ht="15" hidden="false" customHeight="true" outlineLevel="0" collapsed="false"/>
    <row r="96" customFormat="false" ht="15" hidden="false" customHeight="true" outlineLevel="0" collapsed="false"/>
    <row r="97" customFormat="false" ht="15" hidden="false" customHeight="true" outlineLevel="0" collapsed="false"/>
    <row r="98" customFormat="false" ht="15" hidden="false" customHeight="true" outlineLevel="0" collapsed="false"/>
    <row r="99" customFormat="false" ht="15" hidden="false" customHeight="true" outlineLevel="0" collapsed="false"/>
    <row r="100" customFormat="false" ht="15" hidden="false" customHeight="true" outlineLevel="0" collapsed="false"/>
    <row r="101" customFormat="false" ht="15" hidden="false" customHeight="true" outlineLevel="0" collapsed="false"/>
    <row r="102" customFormat="false" ht="15" hidden="false" customHeight="true" outlineLevel="0" collapsed="false"/>
    <row r="103" customFormat="false" ht="15" hidden="false" customHeight="true" outlineLevel="0" collapsed="false"/>
    <row r="104" customFormat="false" ht="15" hidden="false" customHeight="true" outlineLevel="0" collapsed="false"/>
    <row r="105" customFormat="false" ht="15" hidden="false" customHeight="true" outlineLevel="0" collapsed="false"/>
    <row r="106" customFormat="false" ht="15" hidden="false" customHeight="true" outlineLevel="0" collapsed="false"/>
    <row r="107" customFormat="false" ht="15" hidden="false" customHeight="true" outlineLevel="0" collapsed="false"/>
    <row r="108" customFormat="false" ht="15" hidden="false" customHeight="true" outlineLevel="0" collapsed="false"/>
    <row r="109" customFormat="false" ht="15" hidden="false" customHeight="true" outlineLevel="0" collapsed="false"/>
    <row r="110" customFormat="false" ht="15" hidden="false" customHeight="true" outlineLevel="0" collapsed="false"/>
    <row r="111" customFormat="false" ht="15" hidden="false" customHeight="true" outlineLevel="0" collapsed="false"/>
    <row r="112" customFormat="false" ht="15" hidden="false" customHeight="true" outlineLevel="0" collapsed="false"/>
    <row r="113" customFormat="false" ht="15" hidden="false" customHeight="true" outlineLevel="0" collapsed="false"/>
    <row r="114" customFormat="false" ht="15" hidden="false" customHeight="true" outlineLevel="0" collapsed="false"/>
    <row r="115" customFormat="false" ht="15" hidden="false" customHeight="true" outlineLevel="0" collapsed="false"/>
    <row r="116" s="33" customFormat="true" ht="16.5" hidden="false" customHeight="false" outlineLevel="0" collapsed="false">
      <c r="A116" s="1"/>
      <c r="B116" s="2"/>
      <c r="C116" s="3"/>
      <c r="D116" s="3"/>
      <c r="E116" s="3"/>
      <c r="F116" s="4"/>
      <c r="G116" s="4"/>
      <c r="H116" s="5"/>
      <c r="I116" s="31"/>
      <c r="J116" s="7"/>
      <c r="K116" s="7"/>
    </row>
    <row r="128" customFormat="false" ht="15" hidden="false" customHeight="true" outlineLevel="0" collapsed="false"/>
    <row r="129" customFormat="false" ht="15" hidden="false" customHeight="true" outlineLevel="0" collapsed="false"/>
    <row r="130" customFormat="false" ht="15" hidden="false" customHeight="true" outlineLevel="0" collapsed="false"/>
    <row r="131" customFormat="false" ht="15" hidden="false" customHeight="true" outlineLevel="0" collapsed="false"/>
    <row r="132" customFormat="false" ht="15" hidden="false" customHeight="true" outlineLevel="0" collapsed="false"/>
    <row r="133" customFormat="false" ht="15" hidden="false" customHeight="true" outlineLevel="0" collapsed="false"/>
    <row r="134" customFormat="false" ht="15" hidden="false" customHeight="true" outlineLevel="0" collapsed="false"/>
    <row r="135" customFormat="false" ht="15" hidden="false" customHeight="true" outlineLevel="0" collapsed="false"/>
    <row r="136" customFormat="false" ht="15" hidden="false" customHeight="true" outlineLevel="0" collapsed="false"/>
    <row r="137" customFormat="false" ht="15" hidden="false" customHeight="true" outlineLevel="0" collapsed="false"/>
    <row r="138" customFormat="false" ht="15" hidden="false" customHeight="true" outlineLevel="0" collapsed="false"/>
    <row r="139" customFormat="false" ht="15" hidden="false" customHeight="true" outlineLevel="0" collapsed="false"/>
    <row r="140" customFormat="false" ht="15" hidden="false" customHeight="true" outlineLevel="0" collapsed="false"/>
    <row r="141" customFormat="false" ht="15" hidden="false" customHeight="true" outlineLevel="0" collapsed="false"/>
    <row r="142" customFormat="false" ht="15" hidden="false" customHeight="true" outlineLevel="0" collapsed="false"/>
    <row r="143" customFormat="false" ht="15" hidden="false" customHeight="true" outlineLevel="0" collapsed="false"/>
    <row r="144" customFormat="false" ht="15" hidden="false" customHeight="true" outlineLevel="0" collapsed="false"/>
    <row r="145" customFormat="false" ht="15" hidden="false" customHeight="true" outlineLevel="0" collapsed="false"/>
    <row r="146" customFormat="false" ht="15" hidden="false" customHeight="true" outlineLevel="0" collapsed="false"/>
    <row r="147" customFormat="false" ht="15" hidden="false" customHeight="true" outlineLevel="0" collapsed="false"/>
    <row r="148" customFormat="false" ht="15" hidden="false" customHeight="true" outlineLevel="0" collapsed="false"/>
    <row r="149" customFormat="false" ht="15" hidden="false" customHeight="true" outlineLevel="0" collapsed="false"/>
    <row r="150" customFormat="false" ht="15" hidden="false" customHeight="true" outlineLevel="0" collapsed="false"/>
    <row r="151" customFormat="false" ht="15" hidden="false" customHeight="true" outlineLevel="0" collapsed="false"/>
    <row r="152" customFormat="false" ht="15" hidden="false" customHeight="true" outlineLevel="0" collapsed="false"/>
    <row r="153" customFormat="false" ht="15" hidden="false" customHeight="true" outlineLevel="0" collapsed="false"/>
    <row r="154" customFormat="false" ht="15" hidden="false" customHeight="true" outlineLevel="0" collapsed="false"/>
    <row r="155" customFormat="false" ht="15" hidden="false" customHeight="true" outlineLevel="0" collapsed="false"/>
    <row r="156" customFormat="false" ht="15" hidden="false" customHeight="true" outlineLevel="0" collapsed="false"/>
    <row r="157" customFormat="false" ht="15" hidden="false" customHeight="true" outlineLevel="0" collapsed="false"/>
    <row r="158" customFormat="false" ht="15" hidden="false" customHeight="true" outlineLevel="0" collapsed="false"/>
    <row r="159" customFormat="false" ht="15" hidden="false" customHeight="true" outlineLevel="0" collapsed="false"/>
    <row r="160" customFormat="false" ht="15" hidden="false" customHeight="true" outlineLevel="0" collapsed="false"/>
    <row r="161" customFormat="false" ht="15" hidden="false" customHeight="true" outlineLevel="0" collapsed="false"/>
    <row r="162" customFormat="false" ht="15" hidden="false" customHeight="true" outlineLevel="0" collapsed="false"/>
    <row r="163" customFormat="false" ht="15" hidden="false" customHeight="true" outlineLevel="0" collapsed="false"/>
    <row r="164" customFormat="false" ht="15" hidden="false" customHeight="true" outlineLevel="0" collapsed="false"/>
    <row r="165" customFormat="false" ht="15" hidden="false" customHeight="true" outlineLevel="0" collapsed="false"/>
    <row r="166" customFormat="false" ht="15" hidden="false" customHeight="true" outlineLevel="0" collapsed="false"/>
    <row r="167" customFormat="false" ht="15" hidden="false" customHeight="true" outlineLevel="0" collapsed="false"/>
    <row r="168" customFormat="false" ht="15" hidden="false" customHeight="true" outlineLevel="0" collapsed="false"/>
    <row r="169" customFormat="false" ht="15" hidden="false" customHeight="true" outlineLevel="0" collapsed="false"/>
    <row r="170" customFormat="false" ht="15" hidden="false" customHeight="true" outlineLevel="0" collapsed="false"/>
    <row r="171" customFormat="false" ht="15" hidden="false" customHeight="true" outlineLevel="0" collapsed="false"/>
    <row r="172" customFormat="false" ht="15" hidden="false" customHeight="true" outlineLevel="0" collapsed="false"/>
    <row r="173" customFormat="false" ht="15" hidden="false" customHeight="true" outlineLevel="0" collapsed="false"/>
    <row r="174" customFormat="false" ht="15" hidden="false" customHeight="true" outlineLevel="0" collapsed="false"/>
    <row r="175" customFormat="false" ht="15" hidden="false" customHeight="true" outlineLevel="0" collapsed="false"/>
    <row r="176" customFormat="false" ht="15" hidden="false" customHeight="true" outlineLevel="0" collapsed="false"/>
    <row r="177" s="33" customFormat="true" ht="16.5" hidden="false" customHeight="false" outlineLevel="0" collapsed="false">
      <c r="A177" s="1"/>
      <c r="B177" s="2"/>
      <c r="C177" s="3"/>
      <c r="D177" s="3"/>
      <c r="E177" s="3"/>
      <c r="F177" s="4"/>
      <c r="G177" s="4"/>
      <c r="H177" s="5"/>
      <c r="I177" s="31"/>
      <c r="J177" s="7"/>
      <c r="K177" s="7"/>
    </row>
    <row r="179" customFormat="false" ht="18" hidden="false" customHeight="true" outlineLevel="0" collapsed="false"/>
    <row r="180" customFormat="false" ht="19.5" hidden="false" customHeight="true" outlineLevel="0" collapsed="false"/>
    <row r="181" customFormat="false" ht="15" hidden="false" customHeight="true" outlineLevel="0" collapsed="false"/>
    <row r="187" customFormat="false" ht="17.25" hidden="false" customHeight="true" outlineLevel="0" collapsed="false"/>
  </sheetData>
  <mergeCells count="16">
    <mergeCell ref="A1:H1"/>
    <mergeCell ref="K1:Q1"/>
    <mergeCell ref="A2:H2"/>
    <mergeCell ref="K2:Q2"/>
    <mergeCell ref="C5:G5"/>
    <mergeCell ref="A8:A15"/>
    <mergeCell ref="A16:D16"/>
    <mergeCell ref="A17:A27"/>
    <mergeCell ref="A28:D28"/>
    <mergeCell ref="A29:A36"/>
    <mergeCell ref="A37:D37"/>
    <mergeCell ref="A38:A45"/>
    <mergeCell ref="A46:D46"/>
    <mergeCell ref="A47:D47"/>
    <mergeCell ref="A49:H49"/>
    <mergeCell ref="A50:H50"/>
  </mergeCells>
  <dataValidations count="1">
    <dataValidation allowBlank="true" errorStyle="stop" operator="between" showDropDown="false" showErrorMessage="true" showInputMessage="true" sqref="B5" type="none">
      <formula1>$J$5:$J$8</formula1>
      <formula2>0</formula2>
    </dataValidation>
  </dataValidation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S187"/>
  <sheetViews>
    <sheetView showFormulas="false" showGridLines="false" showRowColHeaders="true" showZeros="true" rightToLeft="false" tabSelected="true" showOutlineSymbols="true" defaultGridColor="true" view="normal" topLeftCell="A1" colorId="64" zoomScale="80" zoomScaleNormal="80" zoomScalePageLayoutView="100" workbookViewId="0">
      <selection pane="topLeft" activeCell="A2" activeCellId="0" sqref="A2"/>
    </sheetView>
  </sheetViews>
  <sheetFormatPr defaultColWidth="9.13671875" defaultRowHeight="16.5" zeroHeight="false" outlineLevelRow="0" outlineLevelCol="0"/>
  <cols>
    <col collapsed="false" customWidth="true" hidden="false" outlineLevel="0" max="1" min="1" style="1" width="11.57"/>
    <col collapsed="false" customWidth="true" hidden="false" outlineLevel="0" max="2" min="2" style="2" width="8.14"/>
    <col collapsed="false" customWidth="true" hidden="false" outlineLevel="0" max="3" min="3" style="3" width="14.86"/>
    <col collapsed="false" customWidth="true" hidden="false" outlineLevel="0" max="4" min="4" style="3" width="11.86"/>
    <col collapsed="false" customWidth="true" hidden="false" outlineLevel="0" max="5" min="5" style="3" width="10.71"/>
    <col collapsed="false" customWidth="true" hidden="false" outlineLevel="0" max="7" min="6" style="4" width="13.14"/>
    <col collapsed="false" customWidth="true" hidden="false" outlineLevel="0" max="8" min="8" style="5" width="16.14"/>
    <col collapsed="false" customWidth="true" hidden="false" outlineLevel="0" max="9" min="9" style="4" width="14.69"/>
    <col collapsed="false" customWidth="true" hidden="false" outlineLevel="0" max="10" min="10" style="5" width="12.29"/>
    <col collapsed="false" customWidth="true" hidden="false" outlineLevel="0" max="11" min="11" style="6" width="0.13"/>
    <col collapsed="false" customWidth="true" hidden="false" outlineLevel="0" max="13" min="12" style="7" width="7.41"/>
    <col collapsed="false" customWidth="false" hidden="false" outlineLevel="0" max="1024" min="14" style="3" width="9.13"/>
  </cols>
  <sheetData>
    <row r="1" s="10" customFormat="true" ht="42" hidden="false" customHeight="true" outlineLevel="0" collapsed="false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9"/>
      <c r="L1" s="7"/>
      <c r="M1" s="70"/>
      <c r="N1" s="70"/>
      <c r="O1" s="70"/>
      <c r="P1" s="70"/>
      <c r="Q1" s="70"/>
      <c r="R1" s="70"/>
      <c r="S1" s="70"/>
    </row>
    <row r="2" s="14" customFormat="true" ht="93" hidden="false" customHeight="true" outlineLevel="0" collapsed="false">
      <c r="A2" s="72" t="s">
        <v>59</v>
      </c>
      <c r="B2" s="72"/>
      <c r="C2" s="72"/>
      <c r="D2" s="72"/>
      <c r="E2" s="72"/>
      <c r="F2" s="72"/>
      <c r="G2" s="72"/>
      <c r="H2" s="72"/>
      <c r="I2" s="72"/>
      <c r="J2" s="72"/>
      <c r="K2" s="12"/>
      <c r="L2" s="13"/>
      <c r="M2" s="71"/>
      <c r="N2" s="71"/>
      <c r="O2" s="71"/>
      <c r="P2" s="71"/>
      <c r="Q2" s="71"/>
      <c r="R2" s="71"/>
      <c r="S2" s="71"/>
    </row>
    <row r="3" customFormat="false" ht="33.6" hidden="false" customHeight="true" outlineLevel="0" collapsed="false">
      <c r="A3" s="15"/>
      <c r="B3" s="15"/>
      <c r="C3" s="16"/>
      <c r="D3" s="16"/>
      <c r="E3" s="16"/>
      <c r="F3" s="16"/>
      <c r="G3" s="16"/>
      <c r="H3" s="16"/>
      <c r="I3" s="16"/>
      <c r="J3" s="16"/>
      <c r="K3" s="17"/>
    </row>
    <row r="4" customFormat="false" ht="16.5" hidden="false" customHeight="false" outlineLevel="0" collapsed="false">
      <c r="A4" s="18"/>
      <c r="B4" s="19"/>
      <c r="C4" s="20"/>
      <c r="D4" s="20"/>
      <c r="E4" s="20"/>
      <c r="F4" s="21"/>
      <c r="G4" s="21"/>
      <c r="H4" s="22"/>
      <c r="I4" s="21"/>
      <c r="J4" s="22"/>
      <c r="L4" s="23"/>
      <c r="M4" s="23"/>
    </row>
    <row r="5" customFormat="false" ht="48.75" hidden="false" customHeight="true" outlineLevel="0" collapsed="false">
      <c r="A5" s="25"/>
      <c r="B5" s="25"/>
      <c r="C5" s="26" t="s">
        <v>2</v>
      </c>
      <c r="D5" s="26"/>
      <c r="E5" s="26"/>
      <c r="F5" s="26"/>
      <c r="G5" s="26"/>
      <c r="H5" s="26"/>
      <c r="I5" s="26"/>
      <c r="J5" s="73" t="n">
        <v>0.5244</v>
      </c>
      <c r="L5" s="7" t="s">
        <v>3</v>
      </c>
      <c r="M5" s="7" t="s">
        <v>3</v>
      </c>
    </row>
    <row r="6" s="33" customFormat="true" ht="66" hidden="false" customHeight="false" outlineLevel="0" collapsed="false">
      <c r="A6" s="25" t="s">
        <v>4</v>
      </c>
      <c r="B6" s="28"/>
      <c r="C6" s="29" t="s">
        <v>54</v>
      </c>
      <c r="D6" s="29" t="s">
        <v>55</v>
      </c>
      <c r="E6" s="29" t="s">
        <v>56</v>
      </c>
      <c r="F6" s="29" t="s">
        <v>46</v>
      </c>
      <c r="G6" s="29" t="s">
        <v>47</v>
      </c>
      <c r="H6" s="29" t="s">
        <v>48</v>
      </c>
      <c r="I6" s="30" t="s">
        <v>10</v>
      </c>
      <c r="J6" s="29" t="s">
        <v>58</v>
      </c>
      <c r="K6" s="31"/>
      <c r="L6" s="32" t="s">
        <v>12</v>
      </c>
      <c r="M6" s="32" t="s">
        <v>13</v>
      </c>
    </row>
    <row r="7" s="33" customFormat="true" ht="16.5" hidden="false" customHeight="false" outlineLevel="0" collapsed="false">
      <c r="A7" s="34"/>
      <c r="B7" s="28"/>
      <c r="C7" s="29" t="s">
        <v>14</v>
      </c>
      <c r="D7" s="29" t="s">
        <v>15</v>
      </c>
      <c r="E7" s="29" t="s">
        <v>16</v>
      </c>
      <c r="F7" s="30" t="s">
        <v>17</v>
      </c>
      <c r="G7" s="30" t="s">
        <v>49</v>
      </c>
      <c r="H7" s="29" t="s">
        <v>50</v>
      </c>
      <c r="I7" s="30" t="s">
        <v>51</v>
      </c>
      <c r="J7" s="29" t="s">
        <v>52</v>
      </c>
      <c r="K7" s="31"/>
      <c r="L7" s="32"/>
      <c r="M7" s="32"/>
    </row>
    <row r="8" customFormat="false" ht="15" hidden="false" customHeight="true" outlineLevel="0" collapsed="false">
      <c r="A8" s="35" t="s">
        <v>20</v>
      </c>
      <c r="B8" s="37" t="s">
        <v>22</v>
      </c>
      <c r="C8" s="38" t="n">
        <v>9</v>
      </c>
      <c r="D8" s="38" t="n">
        <v>20</v>
      </c>
      <c r="E8" s="39" t="n">
        <f aca="false">+D8*C8</f>
        <v>180</v>
      </c>
      <c r="F8" s="40"/>
      <c r="G8" s="40"/>
      <c r="H8" s="40"/>
      <c r="I8" s="40"/>
      <c r="J8" s="41"/>
      <c r="L8" s="32" t="s">
        <v>23</v>
      </c>
      <c r="M8" s="32" t="s">
        <v>21</v>
      </c>
    </row>
    <row r="9" customFormat="false" ht="15" hidden="false" customHeight="true" outlineLevel="0" collapsed="false">
      <c r="A9" s="35"/>
      <c r="B9" s="37" t="s">
        <v>24</v>
      </c>
      <c r="C9" s="42" t="n">
        <v>6</v>
      </c>
      <c r="D9" s="42" t="n">
        <v>5</v>
      </c>
      <c r="E9" s="39" t="n">
        <f aca="false">+D9*C9</f>
        <v>30</v>
      </c>
      <c r="F9" s="40"/>
      <c r="G9" s="40"/>
      <c r="H9" s="40"/>
      <c r="I9" s="40"/>
      <c r="J9" s="41"/>
      <c r="M9" s="32" t="s">
        <v>25</v>
      </c>
    </row>
    <row r="10" customFormat="false" ht="15" hidden="false" customHeight="true" outlineLevel="0" collapsed="false">
      <c r="A10" s="35"/>
      <c r="B10" s="37" t="s">
        <v>26</v>
      </c>
      <c r="C10" s="42" t="n">
        <v>7</v>
      </c>
      <c r="D10" s="42" t="n">
        <v>10</v>
      </c>
      <c r="E10" s="39" t="n">
        <f aca="false">+D10*C10</f>
        <v>70</v>
      </c>
      <c r="F10" s="40"/>
      <c r="G10" s="40"/>
      <c r="H10" s="40"/>
      <c r="I10" s="40"/>
      <c r="J10" s="41"/>
      <c r="L10" s="23"/>
      <c r="M10" s="23"/>
    </row>
    <row r="11" customFormat="false" ht="15" hidden="false" customHeight="true" outlineLevel="0" collapsed="false">
      <c r="A11" s="35"/>
      <c r="B11" s="37" t="s">
        <v>27</v>
      </c>
      <c r="C11" s="42"/>
      <c r="D11" s="42"/>
      <c r="E11" s="39" t="n">
        <f aca="false">+D11*C11</f>
        <v>0</v>
      </c>
      <c r="F11" s="40"/>
      <c r="G11" s="40"/>
      <c r="H11" s="40"/>
      <c r="I11" s="40"/>
      <c r="J11" s="41"/>
      <c r="L11" s="23"/>
      <c r="M11" s="23"/>
    </row>
    <row r="12" customFormat="false" ht="15" hidden="false" customHeight="true" outlineLevel="0" collapsed="false">
      <c r="A12" s="35"/>
      <c r="B12" s="37" t="s">
        <v>28</v>
      </c>
      <c r="C12" s="42"/>
      <c r="D12" s="42"/>
      <c r="E12" s="39" t="n">
        <f aca="false">+D12*C12</f>
        <v>0</v>
      </c>
      <c r="F12" s="40"/>
      <c r="G12" s="40"/>
      <c r="H12" s="40"/>
      <c r="I12" s="40"/>
      <c r="J12" s="41"/>
      <c r="L12" s="23"/>
      <c r="M12" s="23"/>
    </row>
    <row r="13" customFormat="false" ht="15" hidden="false" customHeight="true" outlineLevel="0" collapsed="false">
      <c r="A13" s="35"/>
      <c r="B13" s="37" t="s">
        <v>29</v>
      </c>
      <c r="C13" s="42"/>
      <c r="D13" s="42"/>
      <c r="E13" s="39" t="n">
        <f aca="false">+D13*C13</f>
        <v>0</v>
      </c>
      <c r="F13" s="40"/>
      <c r="G13" s="40"/>
      <c r="H13" s="40"/>
      <c r="I13" s="40"/>
      <c r="J13" s="41"/>
      <c r="L13" s="23"/>
      <c r="M13" s="23"/>
    </row>
    <row r="14" s="3" customFormat="true" ht="15" hidden="false" customHeight="true" outlineLevel="0" collapsed="false">
      <c r="A14" s="35"/>
      <c r="B14" s="37" t="s">
        <v>30</v>
      </c>
      <c r="C14" s="42"/>
      <c r="D14" s="42"/>
      <c r="E14" s="39" t="n">
        <f aca="false">+D14*C14</f>
        <v>0</v>
      </c>
      <c r="J14" s="43"/>
      <c r="K14" s="6"/>
      <c r="L14" s="23"/>
      <c r="M14" s="23"/>
    </row>
    <row r="15" s="3" customFormat="true" ht="15" hidden="false" customHeight="true" outlineLevel="0" collapsed="false">
      <c r="A15" s="35"/>
      <c r="B15" s="44" t="s">
        <v>31</v>
      </c>
      <c r="C15" s="45"/>
      <c r="D15" s="45"/>
      <c r="E15" s="39" t="n">
        <f aca="false">+D15*C15</f>
        <v>0</v>
      </c>
      <c r="J15" s="46"/>
      <c r="K15" s="6"/>
      <c r="L15" s="23"/>
      <c r="M15" s="23"/>
    </row>
    <row r="16" customFormat="false" ht="15" hidden="false" customHeight="true" outlineLevel="0" collapsed="false">
      <c r="A16" s="47" t="s">
        <v>32</v>
      </c>
      <c r="B16" s="47"/>
      <c r="C16" s="47"/>
      <c r="D16" s="47"/>
      <c r="E16" s="48" t="n">
        <f aca="false">SUM(E8:E15)</f>
        <v>280</v>
      </c>
      <c r="F16" s="49" t="n">
        <f aca="false">IF(E16=0, "0", ROUND(E16*26.51,2))</f>
        <v>7422.8</v>
      </c>
      <c r="G16" s="49" t="n">
        <f aca="false">IF(E16=0, "0", ROUND(E16*24.04,2))</f>
        <v>6731.2</v>
      </c>
      <c r="H16" s="67" t="n">
        <f aca="false">+F16+G16</f>
        <v>14154</v>
      </c>
      <c r="I16" s="50" t="n">
        <f aca="false">+ROUND(J$5*H16,2)</f>
        <v>7422.36</v>
      </c>
      <c r="J16" s="50" t="n">
        <f aca="false">+H16-I16</f>
        <v>6731.64</v>
      </c>
      <c r="L16" s="23"/>
      <c r="M16" s="23"/>
    </row>
    <row r="17" customFormat="false" ht="15" hidden="false" customHeight="true" outlineLevel="0" collapsed="false">
      <c r="A17" s="51" t="s">
        <v>33</v>
      </c>
      <c r="B17" s="53" t="s">
        <v>22</v>
      </c>
      <c r="C17" s="38" t="n">
        <v>3</v>
      </c>
      <c r="D17" s="38" t="n">
        <v>20</v>
      </c>
      <c r="E17" s="39" t="n">
        <f aca="false">+D17*C17</f>
        <v>60</v>
      </c>
      <c r="F17" s="54"/>
      <c r="G17" s="54"/>
      <c r="H17" s="40"/>
      <c r="I17" s="40"/>
      <c r="J17" s="55"/>
      <c r="L17" s="23"/>
      <c r="M17" s="23"/>
    </row>
    <row r="18" customFormat="false" ht="15" hidden="false" customHeight="true" outlineLevel="0" collapsed="false">
      <c r="A18" s="51"/>
      <c r="B18" s="37" t="s">
        <v>24</v>
      </c>
      <c r="C18" s="42" t="n">
        <v>2</v>
      </c>
      <c r="D18" s="42" t="n">
        <v>5</v>
      </c>
      <c r="E18" s="39" t="n">
        <f aca="false">+D18*C18</f>
        <v>10</v>
      </c>
      <c r="F18" s="40"/>
      <c r="G18" s="40"/>
      <c r="H18" s="40"/>
      <c r="I18" s="40"/>
      <c r="J18" s="41"/>
      <c r="L18" s="23"/>
      <c r="M18" s="23"/>
    </row>
    <row r="19" customFormat="false" ht="15" hidden="false" customHeight="true" outlineLevel="0" collapsed="false">
      <c r="A19" s="51"/>
      <c r="B19" s="37" t="s">
        <v>26</v>
      </c>
      <c r="C19" s="42" t="n">
        <v>4</v>
      </c>
      <c r="D19" s="42" t="n">
        <v>10</v>
      </c>
      <c r="E19" s="39" t="n">
        <f aca="false">+D19*C19</f>
        <v>40</v>
      </c>
      <c r="F19" s="40"/>
      <c r="G19" s="40"/>
      <c r="H19" s="40"/>
      <c r="I19" s="40"/>
      <c r="J19" s="41"/>
      <c r="L19" s="23"/>
      <c r="M19" s="23"/>
    </row>
    <row r="20" customFormat="false" ht="15" hidden="false" customHeight="true" outlineLevel="0" collapsed="false">
      <c r="A20" s="51"/>
      <c r="B20" s="37" t="s">
        <v>27</v>
      </c>
      <c r="C20" s="42"/>
      <c r="D20" s="42"/>
      <c r="E20" s="56" t="n">
        <f aca="false">C20*D20</f>
        <v>0</v>
      </c>
      <c r="F20" s="40"/>
      <c r="G20" s="40"/>
      <c r="H20" s="40"/>
      <c r="I20" s="40"/>
      <c r="J20" s="41"/>
      <c r="L20" s="23"/>
      <c r="M20" s="23"/>
    </row>
    <row r="21" customFormat="false" ht="15" hidden="false" customHeight="true" outlineLevel="0" collapsed="false">
      <c r="A21" s="51"/>
      <c r="B21" s="37" t="s">
        <v>28</v>
      </c>
      <c r="C21" s="42"/>
      <c r="D21" s="42"/>
      <c r="E21" s="56" t="n">
        <f aca="false">C21*D21</f>
        <v>0</v>
      </c>
      <c r="F21" s="40"/>
      <c r="G21" s="40"/>
      <c r="H21" s="40"/>
      <c r="I21" s="40"/>
      <c r="J21" s="41"/>
      <c r="L21" s="23"/>
      <c r="M21" s="23"/>
    </row>
    <row r="22" customFormat="false" ht="15" hidden="false" customHeight="true" outlineLevel="0" collapsed="false">
      <c r="A22" s="51"/>
      <c r="B22" s="37" t="s">
        <v>29</v>
      </c>
      <c r="C22" s="45"/>
      <c r="D22" s="45"/>
      <c r="E22" s="57" t="n">
        <f aca="false">C22*D22</f>
        <v>0</v>
      </c>
      <c r="F22" s="40"/>
      <c r="G22" s="40"/>
      <c r="H22" s="40"/>
      <c r="I22" s="40"/>
      <c r="J22" s="41"/>
      <c r="L22" s="23"/>
      <c r="M22" s="23"/>
    </row>
    <row r="23" customFormat="false" ht="15" hidden="false" customHeight="true" outlineLevel="0" collapsed="false">
      <c r="A23" s="51"/>
      <c r="B23" s="37" t="s">
        <v>30</v>
      </c>
      <c r="C23" s="45"/>
      <c r="D23" s="45"/>
      <c r="E23" s="57" t="n">
        <f aca="false">C23*D23</f>
        <v>0</v>
      </c>
      <c r="J23" s="58"/>
      <c r="L23" s="23"/>
      <c r="M23" s="23"/>
    </row>
    <row r="24" customFormat="false" ht="15" hidden="false" customHeight="true" outlineLevel="0" collapsed="false">
      <c r="A24" s="51"/>
      <c r="B24" s="37" t="s">
        <v>34</v>
      </c>
      <c r="C24" s="45"/>
      <c r="D24" s="45"/>
      <c r="E24" s="57" t="n">
        <f aca="false">C24*D24</f>
        <v>0</v>
      </c>
      <c r="J24" s="58"/>
      <c r="L24" s="23"/>
      <c r="M24" s="23"/>
    </row>
    <row r="25" customFormat="false" ht="15" hidden="false" customHeight="true" outlineLevel="0" collapsed="false">
      <c r="A25" s="51"/>
      <c r="B25" s="37" t="s">
        <v>35</v>
      </c>
      <c r="C25" s="45"/>
      <c r="D25" s="45"/>
      <c r="E25" s="57" t="n">
        <f aca="false">C25*D25</f>
        <v>0</v>
      </c>
      <c r="J25" s="58"/>
      <c r="L25" s="23"/>
      <c r="M25" s="23"/>
    </row>
    <row r="26" customFormat="false" ht="15" hidden="false" customHeight="true" outlineLevel="0" collapsed="false">
      <c r="A26" s="51"/>
      <c r="B26" s="37" t="s">
        <v>36</v>
      </c>
      <c r="C26" s="45"/>
      <c r="D26" s="45"/>
      <c r="E26" s="57" t="n">
        <f aca="false">C26*D26</f>
        <v>0</v>
      </c>
      <c r="J26" s="58"/>
      <c r="L26" s="23"/>
      <c r="M26" s="23"/>
    </row>
    <row r="27" customFormat="false" ht="15" hidden="false" customHeight="true" outlineLevel="0" collapsed="false">
      <c r="A27" s="51"/>
      <c r="B27" s="44" t="s">
        <v>31</v>
      </c>
      <c r="C27" s="45"/>
      <c r="D27" s="45"/>
      <c r="E27" s="57" t="n">
        <f aca="false">C27*D27</f>
        <v>0</v>
      </c>
      <c r="J27" s="59"/>
      <c r="L27" s="23"/>
      <c r="M27" s="23"/>
    </row>
    <row r="28" customFormat="false" ht="15" hidden="false" customHeight="true" outlineLevel="0" collapsed="false">
      <c r="A28" s="47" t="s">
        <v>37</v>
      </c>
      <c r="B28" s="47"/>
      <c r="C28" s="47"/>
      <c r="D28" s="47"/>
      <c r="E28" s="60" t="n">
        <f aca="false">SUM(E17:E27)</f>
        <v>110</v>
      </c>
      <c r="F28" s="49" t="n">
        <f aca="false">IF(E28=0, "0", ROUND(E28*26.51,2))</f>
        <v>2916.1</v>
      </c>
      <c r="G28" s="49" t="n">
        <f aca="false">IF(E28=0, "0", ROUND(E28*24.04,2))</f>
        <v>2644.4</v>
      </c>
      <c r="H28" s="67" t="n">
        <f aca="false">+F28+G28</f>
        <v>5560.5</v>
      </c>
      <c r="I28" s="50" t="n">
        <f aca="false">+ROUND(J$5*H28,2)</f>
        <v>2915.93</v>
      </c>
      <c r="J28" s="50" t="n">
        <f aca="false">+H28-I28</f>
        <v>2644.57</v>
      </c>
      <c r="L28" s="23"/>
      <c r="M28" s="23"/>
    </row>
    <row r="29" customFormat="false" ht="15" hidden="false" customHeight="true" outlineLevel="0" collapsed="false">
      <c r="A29" s="51" t="s">
        <v>38</v>
      </c>
      <c r="B29" s="53" t="s">
        <v>22</v>
      </c>
      <c r="C29" s="38"/>
      <c r="D29" s="38"/>
      <c r="E29" s="39" t="n">
        <f aca="false">+D29*C29</f>
        <v>0</v>
      </c>
      <c r="F29" s="54"/>
      <c r="G29" s="54"/>
      <c r="H29" s="40"/>
      <c r="I29" s="40"/>
      <c r="J29" s="55"/>
    </row>
    <row r="30" customFormat="false" ht="15" hidden="false" customHeight="true" outlineLevel="0" collapsed="false">
      <c r="A30" s="51"/>
      <c r="B30" s="37" t="s">
        <v>24</v>
      </c>
      <c r="C30" s="42"/>
      <c r="D30" s="42"/>
      <c r="E30" s="39" t="n">
        <f aca="false">+D30*C30</f>
        <v>0</v>
      </c>
      <c r="F30" s="40"/>
      <c r="G30" s="40"/>
      <c r="H30" s="40"/>
      <c r="I30" s="40"/>
      <c r="J30" s="41"/>
    </row>
    <row r="31" customFormat="false" ht="15" hidden="false" customHeight="true" outlineLevel="0" collapsed="false">
      <c r="A31" s="51"/>
      <c r="B31" s="37" t="s">
        <v>26</v>
      </c>
      <c r="C31" s="42"/>
      <c r="D31" s="42"/>
      <c r="E31" s="39" t="n">
        <f aca="false">+D31*C31</f>
        <v>0</v>
      </c>
      <c r="F31" s="40"/>
      <c r="G31" s="40"/>
      <c r="H31" s="40"/>
      <c r="I31" s="40"/>
      <c r="J31" s="41"/>
    </row>
    <row r="32" customFormat="false" ht="15" hidden="false" customHeight="true" outlineLevel="0" collapsed="false">
      <c r="A32" s="51"/>
      <c r="B32" s="37" t="s">
        <v>27</v>
      </c>
      <c r="C32" s="42"/>
      <c r="D32" s="42"/>
      <c r="E32" s="56" t="n">
        <f aca="false">C32*D32</f>
        <v>0</v>
      </c>
      <c r="F32" s="40"/>
      <c r="G32" s="40"/>
      <c r="H32" s="40"/>
      <c r="I32" s="40"/>
      <c r="J32" s="41"/>
    </row>
    <row r="33" customFormat="false" ht="15" hidden="false" customHeight="true" outlineLevel="0" collapsed="false">
      <c r="A33" s="51"/>
      <c r="B33" s="37" t="s">
        <v>28</v>
      </c>
      <c r="C33" s="42"/>
      <c r="D33" s="42"/>
      <c r="E33" s="56" t="n">
        <f aca="false">C33*D33</f>
        <v>0</v>
      </c>
      <c r="F33" s="40"/>
      <c r="G33" s="40"/>
      <c r="H33" s="40"/>
      <c r="I33" s="40"/>
      <c r="J33" s="41"/>
    </row>
    <row r="34" customFormat="false" ht="15" hidden="false" customHeight="true" outlineLevel="0" collapsed="false">
      <c r="A34" s="51"/>
      <c r="B34" s="37" t="s">
        <v>29</v>
      </c>
      <c r="C34" s="42"/>
      <c r="D34" s="42"/>
      <c r="E34" s="56" t="n">
        <f aca="false">C34*D34</f>
        <v>0</v>
      </c>
      <c r="F34" s="40"/>
      <c r="G34" s="40"/>
      <c r="H34" s="40"/>
      <c r="I34" s="40"/>
      <c r="J34" s="41"/>
    </row>
    <row r="35" customFormat="false" ht="15" hidden="false" customHeight="true" outlineLevel="0" collapsed="false">
      <c r="A35" s="51"/>
      <c r="B35" s="37" t="s">
        <v>30</v>
      </c>
      <c r="C35" s="42"/>
      <c r="D35" s="42"/>
      <c r="E35" s="56" t="n">
        <f aca="false">C35*D35</f>
        <v>0</v>
      </c>
      <c r="J35" s="58"/>
    </row>
    <row r="36" customFormat="false" ht="15" hidden="false" customHeight="true" outlineLevel="0" collapsed="false">
      <c r="A36" s="51"/>
      <c r="B36" s="44" t="s">
        <v>31</v>
      </c>
      <c r="C36" s="45"/>
      <c r="D36" s="45"/>
      <c r="E36" s="56" t="n">
        <f aca="false">C36*D36</f>
        <v>0</v>
      </c>
      <c r="J36" s="59"/>
    </row>
    <row r="37" customFormat="false" ht="15" hidden="false" customHeight="true" outlineLevel="0" collapsed="false">
      <c r="A37" s="47" t="s">
        <v>39</v>
      </c>
      <c r="B37" s="47"/>
      <c r="C37" s="47"/>
      <c r="D37" s="47"/>
      <c r="E37" s="60" t="n">
        <f aca="false">SUM(E29:E36)</f>
        <v>0</v>
      </c>
      <c r="F37" s="49" t="str">
        <f aca="false">IF(E37=0, "0", ROUND(E37*26.51,2))</f>
        <v>0</v>
      </c>
      <c r="G37" s="49" t="str">
        <f aca="false">IF(E37=0, "0", ROUND(E37*24.04,2))</f>
        <v>0</v>
      </c>
      <c r="H37" s="67" t="n">
        <f aca="false">+F37+G37</f>
        <v>0</v>
      </c>
      <c r="I37" s="50" t="n">
        <f aca="false">+ROUND(J$5*H37,2)</f>
        <v>0</v>
      </c>
      <c r="J37" s="50" t="n">
        <f aca="false">+H37-I37</f>
        <v>0</v>
      </c>
    </row>
    <row r="38" customFormat="false" ht="15" hidden="false" customHeight="true" outlineLevel="0" collapsed="false">
      <c r="A38" s="61" t="s">
        <v>40</v>
      </c>
      <c r="B38" s="53" t="s">
        <v>22</v>
      </c>
      <c r="C38" s="38"/>
      <c r="D38" s="38"/>
      <c r="E38" s="56" t="n">
        <f aca="false">C38*D38</f>
        <v>0</v>
      </c>
      <c r="J38" s="62"/>
    </row>
    <row r="39" customFormat="false" ht="15" hidden="false" customHeight="true" outlineLevel="0" collapsed="false">
      <c r="A39" s="61"/>
      <c r="B39" s="37" t="s">
        <v>24</v>
      </c>
      <c r="C39" s="42"/>
      <c r="D39" s="42"/>
      <c r="E39" s="56" t="n">
        <f aca="false">C39*D39</f>
        <v>0</v>
      </c>
      <c r="J39" s="58"/>
    </row>
    <row r="40" customFormat="false" ht="15" hidden="false" customHeight="true" outlineLevel="0" collapsed="false">
      <c r="A40" s="61"/>
      <c r="B40" s="37" t="s">
        <v>26</v>
      </c>
      <c r="C40" s="42"/>
      <c r="D40" s="42"/>
      <c r="E40" s="56" t="n">
        <f aca="false">C40*D40</f>
        <v>0</v>
      </c>
      <c r="J40" s="58"/>
    </row>
    <row r="41" customFormat="false" ht="15" hidden="false" customHeight="true" outlineLevel="0" collapsed="false">
      <c r="A41" s="61"/>
      <c r="B41" s="37" t="s">
        <v>27</v>
      </c>
      <c r="C41" s="42"/>
      <c r="D41" s="42"/>
      <c r="E41" s="56" t="n">
        <f aca="false">C41*D41</f>
        <v>0</v>
      </c>
      <c r="J41" s="58"/>
    </row>
    <row r="42" customFormat="false" ht="15" hidden="false" customHeight="true" outlineLevel="0" collapsed="false">
      <c r="A42" s="61"/>
      <c r="B42" s="37" t="s">
        <v>28</v>
      </c>
      <c r="C42" s="42"/>
      <c r="D42" s="42"/>
      <c r="E42" s="56" t="n">
        <f aca="false">C42*D42</f>
        <v>0</v>
      </c>
      <c r="J42" s="58"/>
    </row>
    <row r="43" customFormat="false" ht="15" hidden="false" customHeight="true" outlineLevel="0" collapsed="false">
      <c r="A43" s="61"/>
      <c r="B43" s="37" t="s">
        <v>29</v>
      </c>
      <c r="C43" s="42"/>
      <c r="D43" s="42"/>
      <c r="E43" s="56" t="n">
        <f aca="false">C43*D43</f>
        <v>0</v>
      </c>
      <c r="J43" s="58"/>
    </row>
    <row r="44" customFormat="false" ht="15" hidden="false" customHeight="true" outlineLevel="0" collapsed="false">
      <c r="A44" s="61"/>
      <c r="B44" s="37" t="s">
        <v>30</v>
      </c>
      <c r="C44" s="42"/>
      <c r="D44" s="42"/>
      <c r="E44" s="56" t="n">
        <f aca="false">C44*D44</f>
        <v>0</v>
      </c>
      <c r="J44" s="58"/>
    </row>
    <row r="45" customFormat="false" ht="15" hidden="false" customHeight="true" outlineLevel="0" collapsed="false">
      <c r="A45" s="61"/>
      <c r="B45" s="44" t="s">
        <v>31</v>
      </c>
      <c r="C45" s="45"/>
      <c r="D45" s="45"/>
      <c r="E45" s="56" t="n">
        <f aca="false">C45*D45</f>
        <v>0</v>
      </c>
      <c r="J45" s="59"/>
    </row>
    <row r="46" customFormat="false" ht="15" hidden="false" customHeight="true" outlineLevel="0" collapsed="false">
      <c r="A46" s="47" t="s">
        <v>41</v>
      </c>
      <c r="B46" s="47"/>
      <c r="C46" s="47"/>
      <c r="D46" s="47"/>
      <c r="E46" s="60" t="n">
        <f aca="false">SUM(E38:E45)</f>
        <v>0</v>
      </c>
      <c r="F46" s="49" t="str">
        <f aca="false">IF(E46=0, "0", ROUND(E46*26.51,2))</f>
        <v>0</v>
      </c>
      <c r="G46" s="49" t="str">
        <f aca="false">IF(E46=0, "0", ROUND(E46*24.04,2))</f>
        <v>0</v>
      </c>
      <c r="H46" s="67" t="n">
        <f aca="false">+F46+G46</f>
        <v>0</v>
      </c>
      <c r="I46" s="50" t="n">
        <f aca="false">+ROUND(J$5*H46,2)</f>
        <v>0</v>
      </c>
      <c r="J46" s="50" t="n">
        <f aca="false">+H46-I46</f>
        <v>0</v>
      </c>
    </row>
    <row r="47" customFormat="false" ht="21" hidden="false" customHeight="true" outlineLevel="0" collapsed="false">
      <c r="A47" s="63" t="s">
        <v>42</v>
      </c>
      <c r="B47" s="63"/>
      <c r="C47" s="63"/>
      <c r="D47" s="63"/>
      <c r="E47" s="64" t="n">
        <f aca="false">E16+E28+E37+E46</f>
        <v>390</v>
      </c>
      <c r="F47" s="49" t="n">
        <f aca="false">+F16+F28+F37+F46</f>
        <v>10338.9</v>
      </c>
      <c r="G47" s="49" t="n">
        <f aca="false">+G16+G28+G37+G46</f>
        <v>9375.6</v>
      </c>
      <c r="H47" s="74" t="n">
        <f aca="false">+H16+H28+H37+H46</f>
        <v>19714.5</v>
      </c>
      <c r="I47" s="67" t="n">
        <f aca="false">+ROUND(J$5*H47,2)</f>
        <v>10338.28</v>
      </c>
      <c r="J47" s="67" t="n">
        <f aca="false">+H47-I47</f>
        <v>9376.22</v>
      </c>
    </row>
    <row r="48" customFormat="false" ht="10.5" hidden="false" customHeight="true" outlineLevel="0" collapsed="false">
      <c r="B48" s="3"/>
    </row>
    <row r="49" customFormat="false" ht="36.75" hidden="false" customHeight="true" outlineLevel="0" collapsed="false">
      <c r="A49" s="69" t="s">
        <v>43</v>
      </c>
      <c r="B49" s="69"/>
      <c r="C49" s="69"/>
      <c r="D49" s="69"/>
      <c r="E49" s="69"/>
      <c r="F49" s="69"/>
      <c r="G49" s="69"/>
      <c r="H49" s="69"/>
      <c r="I49" s="69"/>
      <c r="J49" s="69"/>
    </row>
    <row r="50" customFormat="false" ht="29.25" hidden="false" customHeight="true" outlineLevel="0" collapsed="false">
      <c r="A50" s="66" t="s">
        <v>44</v>
      </c>
      <c r="B50" s="66"/>
      <c r="C50" s="66"/>
      <c r="D50" s="66"/>
      <c r="E50" s="66"/>
      <c r="F50" s="66"/>
      <c r="G50" s="66"/>
      <c r="H50" s="66"/>
      <c r="I50" s="66"/>
      <c r="J50" s="66"/>
    </row>
    <row r="51" customFormat="false" ht="15" hidden="false" customHeight="true" outlineLevel="0" collapsed="false"/>
    <row r="52" customFormat="false" ht="15" hidden="false" customHeight="true" outlineLevel="0" collapsed="false"/>
    <row r="53" customFormat="false" ht="15" hidden="false" customHeight="true" outlineLevel="0" collapsed="false"/>
    <row r="54" customFormat="false" ht="15" hidden="false" customHeight="true" outlineLevel="0" collapsed="false"/>
    <row r="55" s="33" customFormat="true" ht="15" hidden="false" customHeight="true" outlineLevel="0" collapsed="false">
      <c r="A55" s="1"/>
      <c r="B55" s="2"/>
      <c r="C55" s="3"/>
      <c r="D55" s="3"/>
      <c r="E55" s="3"/>
      <c r="F55" s="4"/>
      <c r="G55" s="4"/>
      <c r="H55" s="5"/>
      <c r="I55" s="4"/>
      <c r="J55" s="5"/>
      <c r="K55" s="31"/>
      <c r="L55" s="7"/>
      <c r="M55" s="7"/>
    </row>
    <row r="67" customFormat="false" ht="15" hidden="false" customHeight="true" outlineLevel="0" collapsed="false"/>
    <row r="68" customFormat="false" ht="15" hidden="false" customHeight="true" outlineLevel="0" collapsed="false"/>
    <row r="69" customFormat="false" ht="15" hidden="false" customHeight="true" outlineLevel="0" collapsed="false"/>
    <row r="70" customFormat="false" ht="15" hidden="false" customHeight="true" outlineLevel="0" collapsed="false"/>
    <row r="71" customFormat="false" ht="15" hidden="false" customHeight="true" outlineLevel="0" collapsed="false"/>
    <row r="72" customFormat="false" ht="15" hidden="false" customHeight="true" outlineLevel="0" collapsed="false"/>
    <row r="73" customFormat="false" ht="15" hidden="false" customHeight="true" outlineLevel="0" collapsed="false"/>
    <row r="74" customFormat="false" ht="15" hidden="false" customHeight="true" outlineLevel="0" collapsed="false"/>
    <row r="75" customFormat="false" ht="15" hidden="false" customHeight="true" outlineLevel="0" collapsed="false"/>
    <row r="76" customFormat="false" ht="15" hidden="false" customHeight="true" outlineLevel="0" collapsed="false"/>
    <row r="77" customFormat="false" ht="15" hidden="false" customHeight="true" outlineLevel="0" collapsed="false"/>
    <row r="78" customFormat="false" ht="15" hidden="false" customHeight="true" outlineLevel="0" collapsed="false"/>
    <row r="79" customFormat="false" ht="15" hidden="false" customHeight="true" outlineLevel="0" collapsed="false"/>
    <row r="80" customFormat="false" ht="15" hidden="false" customHeight="true" outlineLevel="0" collapsed="false"/>
    <row r="81" customFormat="false" ht="15" hidden="false" customHeight="true" outlineLevel="0" collapsed="false"/>
    <row r="82" customFormat="false" ht="15" hidden="false" customHeight="true" outlineLevel="0" collapsed="false"/>
    <row r="83" customFormat="false" ht="15" hidden="false" customHeight="true" outlineLevel="0" collapsed="false"/>
    <row r="84" customFormat="false" ht="15" hidden="false" customHeight="true" outlineLevel="0" collapsed="false"/>
    <row r="85" customFormat="false" ht="15" hidden="false" customHeight="true" outlineLevel="0" collapsed="false"/>
    <row r="86" customFormat="false" ht="15" hidden="false" customHeight="true" outlineLevel="0" collapsed="false"/>
    <row r="87" customFormat="false" ht="15" hidden="false" customHeight="true" outlineLevel="0" collapsed="false"/>
    <row r="88" customFormat="false" ht="15" hidden="false" customHeight="true" outlineLevel="0" collapsed="false"/>
    <row r="89" customFormat="false" ht="15" hidden="false" customHeight="true" outlineLevel="0" collapsed="false"/>
    <row r="90" customFormat="false" ht="15" hidden="false" customHeight="true" outlineLevel="0" collapsed="false"/>
    <row r="91" customFormat="false" ht="15" hidden="false" customHeight="true" outlineLevel="0" collapsed="false"/>
    <row r="92" customFormat="false" ht="15" hidden="false" customHeight="true" outlineLevel="0" collapsed="false"/>
    <row r="93" customFormat="false" ht="15" hidden="false" customHeight="true" outlineLevel="0" collapsed="false"/>
    <row r="94" customFormat="false" ht="15" hidden="false" customHeight="true" outlineLevel="0" collapsed="false"/>
    <row r="95" customFormat="false" ht="15" hidden="false" customHeight="true" outlineLevel="0" collapsed="false"/>
    <row r="96" customFormat="false" ht="15" hidden="false" customHeight="true" outlineLevel="0" collapsed="false"/>
    <row r="97" customFormat="false" ht="15" hidden="false" customHeight="true" outlineLevel="0" collapsed="false"/>
    <row r="98" customFormat="false" ht="15" hidden="false" customHeight="true" outlineLevel="0" collapsed="false"/>
    <row r="99" customFormat="false" ht="15" hidden="false" customHeight="true" outlineLevel="0" collapsed="false"/>
    <row r="100" customFormat="false" ht="15" hidden="false" customHeight="true" outlineLevel="0" collapsed="false"/>
    <row r="101" customFormat="false" ht="15" hidden="false" customHeight="true" outlineLevel="0" collapsed="false"/>
    <row r="102" customFormat="false" ht="15" hidden="false" customHeight="true" outlineLevel="0" collapsed="false"/>
    <row r="103" customFormat="false" ht="15" hidden="false" customHeight="true" outlineLevel="0" collapsed="false"/>
    <row r="104" customFormat="false" ht="15" hidden="false" customHeight="true" outlineLevel="0" collapsed="false"/>
    <row r="105" customFormat="false" ht="15" hidden="false" customHeight="true" outlineLevel="0" collapsed="false"/>
    <row r="106" customFormat="false" ht="15" hidden="false" customHeight="true" outlineLevel="0" collapsed="false"/>
    <row r="107" customFormat="false" ht="15" hidden="false" customHeight="true" outlineLevel="0" collapsed="false"/>
    <row r="108" customFormat="false" ht="15" hidden="false" customHeight="true" outlineLevel="0" collapsed="false"/>
    <row r="109" customFormat="false" ht="15" hidden="false" customHeight="true" outlineLevel="0" collapsed="false"/>
    <row r="110" customFormat="false" ht="15" hidden="false" customHeight="true" outlineLevel="0" collapsed="false"/>
    <row r="111" customFormat="false" ht="15" hidden="false" customHeight="true" outlineLevel="0" collapsed="false"/>
    <row r="112" customFormat="false" ht="15" hidden="false" customHeight="true" outlineLevel="0" collapsed="false"/>
    <row r="113" customFormat="false" ht="15" hidden="false" customHeight="true" outlineLevel="0" collapsed="false"/>
    <row r="114" customFormat="false" ht="15" hidden="false" customHeight="true" outlineLevel="0" collapsed="false"/>
    <row r="115" customFormat="false" ht="15" hidden="false" customHeight="true" outlineLevel="0" collapsed="false"/>
    <row r="116" s="33" customFormat="true" ht="16.5" hidden="false" customHeight="false" outlineLevel="0" collapsed="false">
      <c r="A116" s="1"/>
      <c r="B116" s="2"/>
      <c r="C116" s="3"/>
      <c r="D116" s="3"/>
      <c r="E116" s="3"/>
      <c r="F116" s="4"/>
      <c r="G116" s="4"/>
      <c r="H116" s="5"/>
      <c r="I116" s="4"/>
      <c r="J116" s="5"/>
      <c r="K116" s="31"/>
      <c r="L116" s="7"/>
      <c r="M116" s="7"/>
    </row>
    <row r="128" customFormat="false" ht="15" hidden="false" customHeight="true" outlineLevel="0" collapsed="false"/>
    <row r="129" customFormat="false" ht="15" hidden="false" customHeight="true" outlineLevel="0" collapsed="false"/>
    <row r="130" customFormat="false" ht="15" hidden="false" customHeight="true" outlineLevel="0" collapsed="false"/>
    <row r="131" customFormat="false" ht="15" hidden="false" customHeight="true" outlineLevel="0" collapsed="false"/>
    <row r="132" customFormat="false" ht="15" hidden="false" customHeight="true" outlineLevel="0" collapsed="false"/>
    <row r="133" customFormat="false" ht="15" hidden="false" customHeight="true" outlineLevel="0" collapsed="false"/>
    <row r="134" customFormat="false" ht="15" hidden="false" customHeight="true" outlineLevel="0" collapsed="false"/>
    <row r="135" customFormat="false" ht="15" hidden="false" customHeight="true" outlineLevel="0" collapsed="false"/>
    <row r="136" customFormat="false" ht="15" hidden="false" customHeight="true" outlineLevel="0" collapsed="false"/>
    <row r="137" customFormat="false" ht="15" hidden="false" customHeight="true" outlineLevel="0" collapsed="false"/>
    <row r="138" customFormat="false" ht="15" hidden="false" customHeight="true" outlineLevel="0" collapsed="false"/>
    <row r="139" customFormat="false" ht="15" hidden="false" customHeight="true" outlineLevel="0" collapsed="false"/>
    <row r="140" customFormat="false" ht="15" hidden="false" customHeight="true" outlineLevel="0" collapsed="false"/>
    <row r="141" customFormat="false" ht="15" hidden="false" customHeight="true" outlineLevel="0" collapsed="false"/>
    <row r="142" customFormat="false" ht="15" hidden="false" customHeight="true" outlineLevel="0" collapsed="false"/>
    <row r="143" customFormat="false" ht="15" hidden="false" customHeight="true" outlineLevel="0" collapsed="false"/>
    <row r="144" customFormat="false" ht="15" hidden="false" customHeight="true" outlineLevel="0" collapsed="false"/>
    <row r="145" customFormat="false" ht="15" hidden="false" customHeight="true" outlineLevel="0" collapsed="false"/>
    <row r="146" customFormat="false" ht="15" hidden="false" customHeight="true" outlineLevel="0" collapsed="false"/>
    <row r="147" customFormat="false" ht="15" hidden="false" customHeight="true" outlineLevel="0" collapsed="false"/>
    <row r="148" customFormat="false" ht="15" hidden="false" customHeight="true" outlineLevel="0" collapsed="false"/>
    <row r="149" customFormat="false" ht="15" hidden="false" customHeight="true" outlineLevel="0" collapsed="false"/>
    <row r="150" customFormat="false" ht="15" hidden="false" customHeight="true" outlineLevel="0" collapsed="false"/>
    <row r="151" customFormat="false" ht="15" hidden="false" customHeight="true" outlineLevel="0" collapsed="false"/>
    <row r="152" customFormat="false" ht="15" hidden="false" customHeight="true" outlineLevel="0" collapsed="false"/>
    <row r="153" customFormat="false" ht="15" hidden="false" customHeight="true" outlineLevel="0" collapsed="false"/>
    <row r="154" customFormat="false" ht="15" hidden="false" customHeight="true" outlineLevel="0" collapsed="false"/>
    <row r="155" customFormat="false" ht="15" hidden="false" customHeight="true" outlineLevel="0" collapsed="false"/>
    <row r="156" customFormat="false" ht="15" hidden="false" customHeight="true" outlineLevel="0" collapsed="false"/>
    <row r="157" customFormat="false" ht="15" hidden="false" customHeight="true" outlineLevel="0" collapsed="false"/>
    <row r="158" customFormat="false" ht="15" hidden="false" customHeight="true" outlineLevel="0" collapsed="false"/>
    <row r="159" customFormat="false" ht="15" hidden="false" customHeight="true" outlineLevel="0" collapsed="false"/>
    <row r="160" customFormat="false" ht="15" hidden="false" customHeight="true" outlineLevel="0" collapsed="false"/>
    <row r="161" customFormat="false" ht="15" hidden="false" customHeight="true" outlineLevel="0" collapsed="false"/>
    <row r="162" customFormat="false" ht="15" hidden="false" customHeight="true" outlineLevel="0" collapsed="false"/>
    <row r="163" customFormat="false" ht="15" hidden="false" customHeight="true" outlineLevel="0" collapsed="false"/>
    <row r="164" customFormat="false" ht="15" hidden="false" customHeight="true" outlineLevel="0" collapsed="false"/>
    <row r="165" customFormat="false" ht="15" hidden="false" customHeight="true" outlineLevel="0" collapsed="false"/>
    <row r="166" customFormat="false" ht="15" hidden="false" customHeight="true" outlineLevel="0" collapsed="false"/>
    <row r="167" customFormat="false" ht="15" hidden="false" customHeight="true" outlineLevel="0" collapsed="false"/>
    <row r="168" customFormat="false" ht="15" hidden="false" customHeight="true" outlineLevel="0" collapsed="false"/>
    <row r="169" customFormat="false" ht="15" hidden="false" customHeight="true" outlineLevel="0" collapsed="false"/>
    <row r="170" customFormat="false" ht="15" hidden="false" customHeight="true" outlineLevel="0" collapsed="false"/>
    <row r="171" customFormat="false" ht="15" hidden="false" customHeight="true" outlineLevel="0" collapsed="false"/>
    <row r="172" customFormat="false" ht="15" hidden="false" customHeight="true" outlineLevel="0" collapsed="false"/>
    <row r="173" customFormat="false" ht="15" hidden="false" customHeight="true" outlineLevel="0" collapsed="false"/>
    <row r="174" customFormat="false" ht="15" hidden="false" customHeight="true" outlineLevel="0" collapsed="false"/>
    <row r="175" customFormat="false" ht="15" hidden="false" customHeight="true" outlineLevel="0" collapsed="false"/>
    <row r="176" customFormat="false" ht="15" hidden="false" customHeight="true" outlineLevel="0" collapsed="false"/>
    <row r="177" s="33" customFormat="true" ht="16.5" hidden="false" customHeight="false" outlineLevel="0" collapsed="false">
      <c r="A177" s="1"/>
      <c r="B177" s="2"/>
      <c r="C177" s="3"/>
      <c r="D177" s="3"/>
      <c r="E177" s="3"/>
      <c r="F177" s="4"/>
      <c r="G177" s="4"/>
      <c r="H177" s="5"/>
      <c r="I177" s="4"/>
      <c r="J177" s="5"/>
      <c r="K177" s="31"/>
      <c r="L177" s="7"/>
      <c r="M177" s="7"/>
    </row>
    <row r="179" customFormat="false" ht="18" hidden="false" customHeight="true" outlineLevel="0" collapsed="false"/>
    <row r="180" customFormat="false" ht="19.5" hidden="false" customHeight="true" outlineLevel="0" collapsed="false"/>
    <row r="181" customFormat="false" ht="15" hidden="false" customHeight="true" outlineLevel="0" collapsed="false"/>
    <row r="187" customFormat="false" ht="17.25" hidden="false" customHeight="true" outlineLevel="0" collapsed="false"/>
  </sheetData>
  <mergeCells count="16">
    <mergeCell ref="A1:J1"/>
    <mergeCell ref="M1:S1"/>
    <mergeCell ref="A2:J2"/>
    <mergeCell ref="M2:S2"/>
    <mergeCell ref="C5:I5"/>
    <mergeCell ref="A8:A15"/>
    <mergeCell ref="A16:D16"/>
    <mergeCell ref="A17:A27"/>
    <mergeCell ref="A28:D28"/>
    <mergeCell ref="A29:A36"/>
    <mergeCell ref="A37:D37"/>
    <mergeCell ref="A38:A45"/>
    <mergeCell ref="A46:D46"/>
    <mergeCell ref="A47:D47"/>
    <mergeCell ref="A49:J49"/>
    <mergeCell ref="A50:J50"/>
  </mergeCells>
  <dataValidations count="1">
    <dataValidation allowBlank="true" errorStyle="stop" operator="between" showDropDown="false" showErrorMessage="true" showInputMessage="true" sqref="B5" type="none">
      <formula1>$L$5:$L$8</formula1>
      <formula2>0</formula2>
    </dataValidation>
  </dataValidation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100</TotalTime>
  <Application>LibreOffice/7.1.7.2$Windows_X86_64 LibreOffice_project/c6a4e3954236145e2acb0b65f68614365aeee33f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2021-03-09T16:30:47Z</dcterms:created>
  <dc:creator>Renato NICASTRO</dc:creator>
  <dc:description/>
  <dc:language>it-IT</dc:language>
  <cp:lastModifiedBy/>
  <cp:lastPrinted>2023-01-31T11:33:39Z</cp:lastPrinted>
  <dcterms:modified xsi:type="dcterms:W3CDTF">2023-12-22T08:22:56Z</dcterms:modified>
  <cp:revision>19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