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345" tabRatio="500" activeTab="6"/>
  </bookViews>
  <sheets>
    <sheet name="INDICE" sheetId="1" r:id="rId1"/>
    <sheet name="Tavola 1" sheetId="2" r:id="rId2"/>
    <sheet name="Tavola 2a" sheetId="3" r:id="rId3"/>
    <sheet name="Tavola 2b" sheetId="4" r:id="rId4"/>
    <sheet name="Tavola 3a" sheetId="5" r:id="rId5"/>
    <sheet name="Tavola 3b" sheetId="6" r:id="rId6"/>
    <sheet name="Tavola 4" sheetId="7" r:id="rId7"/>
    <sheet name="Tavola 5" sheetId="8" r:id="rId8"/>
  </sheets>
  <definedNames>
    <definedName name="_xlnm.Print_Area" localSheetId="0">'INDICE'!$A$1:$B$15</definedName>
    <definedName name="_xlnm.Print_Area" localSheetId="1">'Tavola 1'!$A$1:$C$53</definedName>
    <definedName name="_xlnm.Print_Area" localSheetId="2">'Tavola 2a'!$A$1:$C$65</definedName>
    <definedName name="_xlnm.Print_Area" localSheetId="3">'Tavola 2b'!$A$1:$B$14</definedName>
    <definedName name="_xlnm.Print_Area" localSheetId="4">'Tavola 3a'!$A$1:$C$78</definedName>
    <definedName name="_xlnm.Print_Area" localSheetId="5">'Tavola 3b'!$A$1:$B$14</definedName>
    <definedName name="_xlnm.Print_Area" localSheetId="6">'Tavola 4'!$A$1:$C$24</definedName>
    <definedName name="_xlnm.Print_Area" localSheetId="7">'Tavola 5'!$A$1:$C$49</definedName>
    <definedName name="Excel_BuiltIn_Print_Area" localSheetId="0">'INDICE'!$A$2:$B$7</definedName>
    <definedName name="Excel_BuiltIn_Print_Area" localSheetId="1">'Tavola 1'!$A$2:$B$16</definedName>
    <definedName name="Excel_BuiltIn_Print_Area" localSheetId="2">'Tavola 2a'!$A$2:$C$64</definedName>
    <definedName name="Excel_BuiltIn_Print_Area" localSheetId="3">'Tavola 2b'!$A$2:$B$13</definedName>
    <definedName name="Excel_BuiltIn_Print_Area" localSheetId="4">'Tavola 3a'!$A$2:$E$78</definedName>
    <definedName name="Excel_BuiltIn_Print_Area" localSheetId="5">'Tavola 3b'!$A$2:$A$73</definedName>
    <definedName name="Excel_BuiltIn_Print_Area" localSheetId="6">'Tavola 4'!$A$2:$E$24</definedName>
    <definedName name="Excel_BuiltIn_Print_Area" localSheetId="7">'Tavola 5'!#REF!</definedName>
    <definedName name="Excel_BuiltIn_Print_Titles" localSheetId="2">'Tavola 2a'!$4:$4</definedName>
    <definedName name="Excel_BuiltIn_Print_Titles" localSheetId="3">'Tavola 2b'!$4:$4</definedName>
    <definedName name="Excel_BuiltIn_Print_Titles" localSheetId="4">'Tavola 3a'!$4:$4</definedName>
    <definedName name="Excel_BuiltIn_Print_Titles" localSheetId="5">'Tavola 3b'!$4:$4</definedName>
    <definedName name="Excel_BuiltIn_Print_Titles" localSheetId="6">'Tavola 4'!$4:$5</definedName>
    <definedName name="_xlnm.Print_Titles" localSheetId="1">'Tavola 1'!$4:$4</definedName>
    <definedName name="_xlnm.Print_Titles" localSheetId="2">'Tavola 2a'!$4:$4</definedName>
    <definedName name="_xlnm.Print_Titles" localSheetId="3">'Tavola 2b'!$4:$4</definedName>
    <definedName name="_xlnm.Print_Titles" localSheetId="4">'Tavola 3a'!$4:$4</definedName>
    <definedName name="_xlnm.Print_Titles" localSheetId="5">'Tavola 3b'!$4:$4</definedName>
    <definedName name="_xlnm.Print_Titles" localSheetId="6">'Tavola 4'!$4:$5</definedName>
    <definedName name="_xlnm.Print_Titles" localSheetId="7">'Tavola 5'!$4:$4</definedName>
  </definedNames>
  <calcPr fullCalcOnLoad="1"/>
</workbook>
</file>

<file path=xl/sharedStrings.xml><?xml version="1.0" encoding="utf-8"?>
<sst xmlns="http://schemas.openxmlformats.org/spreadsheetml/2006/main" count="311" uniqueCount="173">
  <si>
    <t>INDICE DELLE TAVOLE</t>
  </si>
  <si>
    <t>SEZIONE A – TUTTI I RISPONDENTI – INFORMAZIONI SULLA DOMANDA</t>
  </si>
  <si>
    <t>Tavola 1</t>
  </si>
  <si>
    <t>SEZIONE B – TUTTI I RISPONDENTI – VALUTAZIONE DEL CONTATTO CON LA REGIONE TOSCANA</t>
  </si>
  <si>
    <t>SEZIONE C – TUTTI I RISPONDENTI – VALUTAZIONE DEL SERVIZIO</t>
  </si>
  <si>
    <t>SEZIONE D – (AIA INDUSTRIALE o RIFIUTI e PROCEDIMENTO CONCLUSO CON RILASCIO AUTORIZZAZIONE) – VALUTAZIONE AIA</t>
  </si>
  <si>
    <t>Tavola 4</t>
  </si>
  <si>
    <t>SEZIONE E – TUTTI I RISPONDENTI – INFORMAZIONI GENERALI</t>
  </si>
  <si>
    <t>Tavola 5</t>
  </si>
  <si>
    <t>MODALITA'</t>
  </si>
  <si>
    <t>Valori assoluti</t>
  </si>
  <si>
    <t>Valori percentuali</t>
  </si>
  <si>
    <t xml:space="preserve">Per quale tipologia di Autorizzazione è stata presentata la domanda? </t>
  </si>
  <si>
    <t>Autorizzazione Integrata Ambientale Industriale</t>
  </si>
  <si>
    <t xml:space="preserve">Autorizzazione Integrata Ambientale Rifiuti </t>
  </si>
  <si>
    <t>Autorizzazione Unica Ambientale</t>
  </si>
  <si>
    <t>Autorizzazione emissioni in atmosfera ex art .272</t>
  </si>
  <si>
    <t>Autorizzazione rifiuti ex art. 208</t>
  </si>
  <si>
    <t>Comunicazione rifiuti ex 215-2016</t>
  </si>
  <si>
    <t>Autorizzazione provvisoria allo scarico</t>
  </si>
  <si>
    <t>Altra tipologia di Autorizzazione</t>
  </si>
  <si>
    <t>Totale</t>
  </si>
  <si>
    <t>Cosa riguarda la domanda di autorizzazione da lei presentata?</t>
  </si>
  <si>
    <t>Autorizzazione per nuova attività</t>
  </si>
  <si>
    <t>Rinnovo di autorizzazione già posseduta</t>
  </si>
  <si>
    <t>Modifiche e/o ampliamento di autorizzazione già posseduta</t>
  </si>
  <si>
    <t xml:space="preserve">Come ha presentato la domanda? </t>
  </si>
  <si>
    <t>Consegnandola di persona al S.U.A.P.</t>
  </si>
  <si>
    <t>Inviandola via PEC al S.U.A.P.</t>
  </si>
  <si>
    <t>Tramite portale web S.U.A.P.</t>
  </si>
  <si>
    <t>Altra modalità</t>
  </si>
  <si>
    <t xml:space="preserve">Per presentare la domanda di chi si è avvalso? </t>
  </si>
  <si>
    <t>Associazioni di categoria</t>
  </si>
  <si>
    <t>Professionista esterno</t>
  </si>
  <si>
    <t>Nessuno</t>
  </si>
  <si>
    <t>Altro</t>
  </si>
  <si>
    <t>Qual è la Provincia nella quale ricade l'impianto per cui è stata richiesta l'autorizzazione?</t>
  </si>
  <si>
    <t>Arezzo</t>
  </si>
  <si>
    <t>Firenze</t>
  </si>
  <si>
    <t>Grosseto</t>
  </si>
  <si>
    <t>Livorno</t>
  </si>
  <si>
    <t>Lucca</t>
  </si>
  <si>
    <t>Massa-Carrara</t>
  </si>
  <si>
    <t>Pisa</t>
  </si>
  <si>
    <t>Pistoia</t>
  </si>
  <si>
    <t>Prato</t>
  </si>
  <si>
    <t>Siena</t>
  </si>
  <si>
    <t>Nell’ambito della procedura da lei attivata, è a conoscenza di quale sia la suddivisione dei ruoli e delle competenze tra S.U.A.P. (Sportello Unico per le Attività Produttive) comunale e Regione Toscana?</t>
  </si>
  <si>
    <t>Sì esattamente</t>
  </si>
  <si>
    <t>Sì a grandi linee</t>
  </si>
  <si>
    <t>No</t>
  </si>
  <si>
    <t>Si</t>
  </si>
  <si>
    <t>Facilità di Contatto</t>
  </si>
  <si>
    <t>Voto 1</t>
  </si>
  <si>
    <t>Voto 2</t>
  </si>
  <si>
    <t>Voto 3</t>
  </si>
  <si>
    <t>Voto 4</t>
  </si>
  <si>
    <t>Voto 5</t>
  </si>
  <si>
    <t>Tempestività della risposta</t>
  </si>
  <si>
    <t>Competenza dimostrata</t>
  </si>
  <si>
    <t>Cortesia</t>
  </si>
  <si>
    <t>Chiarezza delle informazioni ricevute</t>
  </si>
  <si>
    <t>Voto 6</t>
  </si>
  <si>
    <t>Voto 7</t>
  </si>
  <si>
    <t>Voto 8</t>
  </si>
  <si>
    <t>Voto 9</t>
  </si>
  <si>
    <t>Voto 10</t>
  </si>
  <si>
    <t>Voto medio</t>
  </si>
  <si>
    <t xml:space="preserve">Rispetto alla pratica attivata, qual è il suo livello di soddisfazione da 1 a 5 (dove 1 indica Pessimo e 5 indica Ottimo) sui seguenti aspetti? </t>
  </si>
  <si>
    <t>Facilità di reperimento delle informazioni necessarie all’avvio</t>
  </si>
  <si>
    <t>Chiarezza della modulistica da presentare</t>
  </si>
  <si>
    <t xml:space="preserve">Facilità di accesso alle informazioni sullo stato di avanzamento </t>
  </si>
  <si>
    <t xml:space="preserve">Tempi di rilascio </t>
  </si>
  <si>
    <t>Chiarezza dei contenuti</t>
  </si>
  <si>
    <t>Il procedimento si è concluso con:</t>
  </si>
  <si>
    <t>Rilascio Autorizzazione</t>
  </si>
  <si>
    <t>Diniego</t>
  </si>
  <si>
    <t>Da meno di un mese antecedente la data di compilazione del presente questionario</t>
  </si>
  <si>
    <t>Da uno a tre mesi antecedenti la data di compilazione del presente questionario</t>
  </si>
  <si>
    <t>Da tre a sei mesi antecedenti la data di compilazione del presente questionario</t>
  </si>
  <si>
    <t>Da più di sei mesi antecedenti la data di compilazione del presente questionario</t>
  </si>
  <si>
    <t xml:space="preserve">In sintesi, esprima un voto da 1 a 10 (dove 1 indica il voto minimo e 10 il voto massimo) sul servizio complessivo legato al provvedimento/autorizzazione: </t>
  </si>
  <si>
    <t>Introduzione migliorie ambientali o tecnologie pulite nel processo</t>
  </si>
  <si>
    <t>Introduzione di tecniche/impianti di abbattimento degli impatti ambientali (es. nuovi filtri, sistemi di depurazione ecc.)</t>
  </si>
  <si>
    <t xml:space="preserve">Introduzione di nuovi strumenti per il monitoraggio degli aspetti ambientali </t>
  </si>
  <si>
    <t>Diminuzione delle materie prime impiegate a parità di livelli di produzione</t>
  </si>
  <si>
    <t>Risparmio energetico o innovazioni inerenti alla produzione di energia</t>
  </si>
  <si>
    <t>Risparmio idrico</t>
  </si>
  <si>
    <t xml:space="preserve">Riduzione inquinanti nei reflui </t>
  </si>
  <si>
    <t>Riduzione imballaggi e dei rifiuti di processo</t>
  </si>
  <si>
    <t>Riduzione emissioni</t>
  </si>
  <si>
    <t>Cambiamenti nell’organizzazione dei processi</t>
  </si>
  <si>
    <t>Miglioramento dei meccanismi di prevenzione di situazioni di emergenza</t>
  </si>
  <si>
    <t xml:space="preserve">Cambiamenti nei sistemi di comunicazione interna </t>
  </si>
  <si>
    <t>Miglioramento nell’efficacia delle procedure operative di gestione</t>
  </si>
  <si>
    <t>Necessità di nuova formazione al personale</t>
  </si>
  <si>
    <t xml:space="preserve">Individuazione di nuovi ruoli e responsabilità </t>
  </si>
  <si>
    <t>Acquisizione di nuovi servizi di esperti esterni</t>
  </si>
  <si>
    <t xml:space="preserve">Quanti occupati ha la sua Azienda? </t>
  </si>
  <si>
    <t>&lt; 10 occupati</t>
  </si>
  <si>
    <t>10 ≤ occupati ≤ 49</t>
  </si>
  <si>
    <t>50 ≤ occupati ≤ 249</t>
  </si>
  <si>
    <t xml:space="preserve">&gt; 249 occupati </t>
  </si>
  <si>
    <t>Agricoltura, silvicoltura e pesca</t>
  </si>
  <si>
    <t>Estrazione di minerali da cave e miniere</t>
  </si>
  <si>
    <t xml:space="preserve">Attività manifatturiere </t>
  </si>
  <si>
    <t>Fornitura di energia elettrica, gas, vapore e aria condizionata</t>
  </si>
  <si>
    <t>Fornitura di acqua; reti fognarie, attività di gestione dei rifiuti e risanamento</t>
  </si>
  <si>
    <t>Costruzioni</t>
  </si>
  <si>
    <t>Commercio all'ingrosso e al dettaglio; riparazione di autoveicoli e motocicli</t>
  </si>
  <si>
    <t>Trasporto e magazzinaggio</t>
  </si>
  <si>
    <t>Attività dei servizi di alloggio e di ristorazione</t>
  </si>
  <si>
    <t>Servizi di informazione e comunicazione</t>
  </si>
  <si>
    <t>Attività finanziarie e assicurative</t>
  </si>
  <si>
    <t>Attività immobiliari Attività professionali, scientifiche e tecniche</t>
  </si>
  <si>
    <t>Noleggio, agenzie di viaggio, servizi di supporto alle imprese</t>
  </si>
  <si>
    <t>Amministrazione pubblica e difesa; assicurazione sociale obbligatoria</t>
  </si>
  <si>
    <t>Istruzione</t>
  </si>
  <si>
    <t>Sanità e assistenza sociale</t>
  </si>
  <si>
    <t xml:space="preserve">Attività artistiche, sportive, di intrattenimento e divertimento </t>
  </si>
  <si>
    <t>Certificazione ISO 14001</t>
  </si>
  <si>
    <t>Certificazione ISO 9001</t>
  </si>
  <si>
    <t>Certificazione EMAS</t>
  </si>
  <si>
    <t xml:space="preserve">Certificazione OHSAS 18001 </t>
  </si>
  <si>
    <t>Nessuna certificazione</t>
  </si>
  <si>
    <t xml:space="preserve">Altro </t>
  </si>
  <si>
    <t xml:space="preserve">Chi ha compilato il presente questionario? </t>
  </si>
  <si>
    <t>Intestatario dell’istanza</t>
  </si>
  <si>
    <t>Voto medio (scala 1-5)</t>
  </si>
  <si>
    <t>Facilità di contatto</t>
  </si>
  <si>
    <t>Valutazione del contatto dell'impresa con Regione Toscana</t>
  </si>
  <si>
    <t>Personale di Regione Toscana</t>
  </si>
  <si>
    <t>Voto medio (scala 1-10)</t>
  </si>
  <si>
    <t>Voto di sintesi</t>
  </si>
  <si>
    <t>Valutazione del servizio di rilascio delle Autorizzazioni ambientali</t>
  </si>
  <si>
    <t>Tavola 2b</t>
  </si>
  <si>
    <t>Tavola 3b</t>
  </si>
  <si>
    <t>Tavola 2a</t>
  </si>
  <si>
    <t>Tavola 3a</t>
  </si>
  <si>
    <t>HSE</t>
  </si>
  <si>
    <t>Dipendente</t>
  </si>
  <si>
    <t xml:space="preserve">  </t>
  </si>
  <si>
    <r>
      <rPr>
        <b/>
        <sz val="10"/>
        <color indexed="12"/>
        <rFont val="Arial"/>
        <family val="2"/>
      </rPr>
      <t xml:space="preserve">Qual è campo di azione dell'azienda? </t>
    </r>
    <r>
      <rPr>
        <b/>
        <i/>
        <sz val="10"/>
        <color indexed="12"/>
        <rFont val="Arial"/>
        <family val="2"/>
      </rPr>
      <t xml:space="preserve"> </t>
    </r>
    <r>
      <rPr>
        <i/>
        <sz val="10"/>
        <color indexed="12"/>
        <rFont val="Arial"/>
        <family val="2"/>
      </rPr>
      <t>(attività economica secondo la classificazione Ateco 2007)</t>
    </r>
  </si>
  <si>
    <t xml:space="preserve">Oltre al S.U.A.P. comunale ha contattato il personale della Regione Toscana in merito alla richiesta di autorizzazione? </t>
  </si>
  <si>
    <t>Rispetto al personale della Regione Toscana con cui è entrato in contatto, qual è il suo livello di soddisfazione da 1 a 5 (dove 1 indica Pessimo e 5 indica Ottimo) sui seguenti aspetti? (*)</t>
  </si>
  <si>
    <t>(*): il quesito è stato posto solo a coloro che hanno avuto contatti con il personale di Regione Toscana</t>
  </si>
  <si>
    <t>In sintesi, esprima un voto da 1 a 10 rispetto al personale di Regione Toscana con cui è entrato in contatto (*)</t>
  </si>
  <si>
    <t>Da quanto tempo ha ricevuto l’autorizzazione per cui ha presentato istanza? (*)</t>
  </si>
  <si>
    <t>Ha riscontrato errori nell’Autorizzazione rilasciata? (*)</t>
  </si>
  <si>
    <t>(*): al quesito rispondono coloro che hanno attenuto il rilascio della Autorizzazione richiesta</t>
  </si>
  <si>
    <t xml:space="preserve">Cambiamenti intervenuti </t>
  </si>
  <si>
    <t>Valori percentuali (*)</t>
  </si>
  <si>
    <t>(1): AIA: Autorizzazione Integrata Ambientale Industriale; Autorizzazione Integrata Ambientale Rifiuti</t>
  </si>
  <si>
    <t>Quali certificazioni ha la sua Azienda? (*)</t>
  </si>
  <si>
    <t>Indagine sui servizi di Regione Toscana di rilascio delle autorizzazioni ambientali. Anno 2022</t>
  </si>
  <si>
    <t>Caratteristiche della domanda di autorizzazione. Anno 2022 (valori assoluti e percentuali)</t>
  </si>
  <si>
    <t>Livello di soddisfazione rispetto al contatto con il personale di Regione Toscana. Anno 2022 (valori assoluti, valori percentuali e voti medi)</t>
  </si>
  <si>
    <t>Voto medio relativo agli aspetti del contatto tra le imprese e il personale di Regione Toscana. Anno 2022 (voto medio)</t>
  </si>
  <si>
    <t>Livello di soddisfazione rispetto al servizio di rilascio delle autorizzazioni ambientali. Anno 2022 (valori assoluti, valori percentuali e voti medi)</t>
  </si>
  <si>
    <t>Voto medio relativo agli aspetti del servizio di rilascio delle autorizzazioni ambientali. Anno 2022 (voto medio)</t>
  </si>
  <si>
    <t>Cambiamenti intervenuti a seguito del rilascio delle autorizzazioni di tipo AIA. Anno 2022 (valori assoluti e percentuali)</t>
  </si>
  <si>
    <t>Profilo delle imprese rispondenti. Anno 2022 (valori assoluti e percentuali)</t>
  </si>
  <si>
    <r>
      <t xml:space="preserve">Tavola 1 - Caratteristiche della domanda di autorizzazione. Anno 2022 </t>
    </r>
    <r>
      <rPr>
        <i/>
        <sz val="10"/>
        <rFont val="Arial"/>
        <family val="2"/>
      </rPr>
      <t>(valori assoluti e percentuali)</t>
    </r>
  </si>
  <si>
    <r>
      <t xml:space="preserve">Tavola 2a - Livello di soddisfazione rispetto al contatto con il personale di Regione Toscana. Anno 2022 </t>
    </r>
    <r>
      <rPr>
        <i/>
        <sz val="10"/>
        <rFont val="Arial"/>
        <family val="2"/>
      </rPr>
      <t>(valori assoluti, valori  percentuali e voti medi)</t>
    </r>
  </si>
  <si>
    <r>
      <t>Tavola 2b - Voto medio relativo agli aspetti del contatto tra le imprese e il personale di Regione Toscana. Anno 2022</t>
    </r>
    <r>
      <rPr>
        <i/>
        <sz val="10"/>
        <rFont val="Arial"/>
        <family val="2"/>
      </rPr>
      <t xml:space="preserve"> (voti medi)</t>
    </r>
  </si>
  <si>
    <r>
      <t>Tavola 3a - Livello di soddisfazione rispetto al servizio di rilascio delle autorizzazioni ambientali. Anno 2022</t>
    </r>
    <r>
      <rPr>
        <i/>
        <sz val="10"/>
        <rFont val="Arial"/>
        <family val="2"/>
      </rPr>
      <t xml:space="preserve"> (valori assoluti, valori percentuali e voti medi)</t>
    </r>
  </si>
  <si>
    <r>
      <t>Tavola 3b - Voto medio relativo agli aspetti del servizio di rilascio delle autorizzazioni ambientali. Anno 2022</t>
    </r>
    <r>
      <rPr>
        <i/>
        <sz val="10"/>
        <rFont val="Arial"/>
        <family val="2"/>
      </rPr>
      <t xml:space="preserve"> (voti medi)</t>
    </r>
  </si>
  <si>
    <r>
      <t>Tavola 5 - Profilo delle imprese rispondenti. Anno 2022</t>
    </r>
    <r>
      <rPr>
        <i/>
        <sz val="10"/>
        <rFont val="Arial"/>
        <family val="2"/>
      </rPr>
      <t xml:space="preserve"> (valori assoluti e percentuali)</t>
    </r>
  </si>
  <si>
    <t>Fonte: Regione Toscana - Elaborazioni dell'Ufficio Regionale di Statistica su dati Indagine "I servizi di Regione Toscana di rilascio delle autorizzazioni ambientali", Toscana, anno 2022</t>
  </si>
  <si>
    <r>
      <t>Tavola 4 - Cambiamenti intervenuti a seguito del rilascio delle autorizzazioni di tipo AIA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>. Anno 2022</t>
    </r>
    <r>
      <rPr>
        <i/>
        <sz val="10"/>
        <rFont val="Arial"/>
        <family val="2"/>
      </rPr>
      <t xml:space="preserve"> (valori assoluti e percentuali)</t>
    </r>
  </si>
  <si>
    <t>Altri cambiamenti</t>
  </si>
  <si>
    <t>(*): il quesito ha previsto più risposte; le % sono calcolate sul totale deI 345 rispondenti</t>
  </si>
  <si>
    <t>(*): il quesito prevede più risposte; le % sono calcolate sul totale delle 42 imprese che hanno ottenuto il rilascio di una Autorizzazione AIA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</si>
</sst>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indexed="58"/>
      <name val="Calibri"/>
      <family val="2"/>
    </font>
    <font>
      <b/>
      <sz val="11"/>
      <color indexed="41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sz val="10"/>
      <color indexed="63"/>
      <name val="Arial"/>
      <family val="2"/>
    </font>
    <font>
      <b/>
      <sz val="12"/>
      <color indexed="63"/>
      <name val="Arial"/>
      <family val="2"/>
    </font>
    <font>
      <b/>
      <sz val="10"/>
      <color indexed="63"/>
      <name val="Arial"/>
      <family val="2"/>
    </font>
    <font>
      <b/>
      <sz val="12"/>
      <color indexed="6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indexed="6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i/>
      <sz val="10"/>
      <color indexed="12"/>
      <name val="Arial"/>
      <family val="2"/>
    </font>
    <font>
      <b/>
      <i/>
      <sz val="10"/>
      <color indexed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8"/>
      <name val="SAS Monospace"/>
      <family val="0"/>
    </font>
    <font>
      <b/>
      <sz val="12"/>
      <color indexed="12"/>
      <name val="SAS Monospace"/>
      <family val="0"/>
    </font>
    <font>
      <b/>
      <sz val="10"/>
      <color indexed="12"/>
      <name val="SAS Monospace"/>
      <family val="0"/>
    </font>
    <font>
      <b/>
      <sz val="10"/>
      <color indexed="10"/>
      <name val="SAS Monospace"/>
      <family val="0"/>
    </font>
    <font>
      <b/>
      <vertAlign val="superscript"/>
      <sz val="10"/>
      <name val="Arial"/>
      <family val="2"/>
    </font>
    <font>
      <b/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41"/>
      </left>
      <right style="double">
        <color indexed="41"/>
      </right>
      <top style="double">
        <color indexed="41"/>
      </top>
      <bottom style="double">
        <color indexed="4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0" borderId="0" xfId="47" applyFont="1">
      <alignment/>
      <protection/>
    </xf>
    <xf numFmtId="0" fontId="0" fillId="0" borderId="0" xfId="47">
      <alignment/>
      <protection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left" wrapText="1"/>
    </xf>
    <xf numFmtId="49" fontId="21" fillId="0" borderId="0" xfId="48" applyNumberFormat="1" applyFont="1" applyFill="1" applyAlignment="1">
      <alignment horizontal="left" vertical="center" wrapText="1"/>
      <protection/>
    </xf>
    <xf numFmtId="0" fontId="23" fillId="0" borderId="0" xfId="48" applyFont="1" applyAlignment="1">
      <alignment vertical="center"/>
      <protection/>
    </xf>
    <xf numFmtId="0" fontId="23" fillId="0" borderId="0" xfId="48" applyFont="1" applyAlignment="1">
      <alignment horizontal="right" vertical="center"/>
      <protection/>
    </xf>
    <xf numFmtId="0" fontId="24" fillId="0" borderId="0" xfId="48" applyFont="1" applyAlignment="1">
      <alignment vertical="center"/>
      <protection/>
    </xf>
    <xf numFmtId="0" fontId="24" fillId="0" borderId="0" xfId="48" applyFont="1" applyAlignment="1">
      <alignment horizontal="center" vertical="center"/>
      <protection/>
    </xf>
    <xf numFmtId="0" fontId="24" fillId="0" borderId="0" xfId="48" applyFont="1" applyFill="1" applyAlignment="1">
      <alignment horizontal="center" vertical="center"/>
      <protection/>
    </xf>
    <xf numFmtId="0" fontId="24" fillId="0" borderId="0" xfId="48" applyFont="1" applyFill="1" applyBorder="1" applyAlignment="1">
      <alignment horizontal="center" vertical="center"/>
      <protection/>
    </xf>
    <xf numFmtId="0" fontId="23" fillId="0" borderId="0" xfId="48" applyFont="1" applyBorder="1" applyAlignment="1">
      <alignment vertical="center"/>
      <protection/>
    </xf>
    <xf numFmtId="0" fontId="25" fillId="0" borderId="0" xfId="48" applyFont="1" applyAlignment="1">
      <alignment vertical="center"/>
      <protection/>
    </xf>
    <xf numFmtId="0" fontId="24" fillId="0" borderId="0" xfId="48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vertical="center"/>
    </xf>
    <xf numFmtId="0" fontId="27" fillId="0" borderId="0" xfId="48" applyFont="1" applyFill="1" applyAlignment="1">
      <alignment horizontal="left" vertical="center" wrapText="1"/>
      <protection/>
    </xf>
    <xf numFmtId="0" fontId="28" fillId="0" borderId="0" xfId="48" applyFont="1" applyFill="1" applyAlignment="1">
      <alignment horizontal="left" vertical="center" wrapText="1"/>
      <protection/>
    </xf>
    <xf numFmtId="0" fontId="26" fillId="0" borderId="10" xfId="0" applyFont="1" applyBorder="1" applyAlignment="1">
      <alignment vertical="center"/>
    </xf>
    <xf numFmtId="0" fontId="26" fillId="0" borderId="10" xfId="48" applyFont="1" applyFill="1" applyBorder="1" applyAlignment="1">
      <alignment horizontal="right" vertical="center" wrapText="1"/>
      <protection/>
    </xf>
    <xf numFmtId="0" fontId="23" fillId="0" borderId="0" xfId="0" applyFont="1" applyFill="1" applyAlignment="1">
      <alignment vertical="center"/>
    </xf>
    <xf numFmtId="0" fontId="0" fillId="0" borderId="0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0" fontId="26" fillId="0" borderId="0" xfId="48" applyFont="1" applyFill="1" applyBorder="1" applyAlignment="1">
      <alignment vertical="center"/>
      <protection/>
    </xf>
    <xf numFmtId="3" fontId="26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3" fillId="0" borderId="0" xfId="48" applyFont="1" applyFill="1" applyBorder="1" applyAlignment="1">
      <alignment vertical="center"/>
      <protection/>
    </xf>
    <xf numFmtId="0" fontId="26" fillId="0" borderId="11" xfId="48" applyFont="1" applyFill="1" applyBorder="1" applyAlignment="1">
      <alignment vertical="center"/>
      <protection/>
    </xf>
    <xf numFmtId="0" fontId="30" fillId="0" borderId="0" xfId="48" applyFont="1" applyAlignment="1">
      <alignment vertical="center"/>
      <protection/>
    </xf>
    <xf numFmtId="0" fontId="26" fillId="0" borderId="0" xfId="0" applyFont="1" applyFill="1" applyAlignment="1">
      <alignment vertical="center"/>
    </xf>
    <xf numFmtId="0" fontId="0" fillId="0" borderId="0" xfId="46" applyFill="1" applyAlignment="1">
      <alignment vertical="center"/>
      <protection/>
    </xf>
    <xf numFmtId="1" fontId="0" fillId="0" borderId="0" xfId="46" applyNumberFormat="1" applyFill="1" applyAlignment="1">
      <alignment vertical="center"/>
      <protection/>
    </xf>
    <xf numFmtId="0" fontId="26" fillId="0" borderId="0" xfId="0" applyFont="1" applyAlignment="1">
      <alignment/>
    </xf>
    <xf numFmtId="0" fontId="22" fillId="0" borderId="0" xfId="48" applyFont="1" applyAlignment="1">
      <alignment vertical="center"/>
      <protection/>
    </xf>
    <xf numFmtId="0" fontId="0" fillId="0" borderId="0" xfId="48" applyFont="1" applyAlignment="1">
      <alignment wrapText="1"/>
      <protection/>
    </xf>
    <xf numFmtId="0" fontId="26" fillId="0" borderId="0" xfId="0" applyFont="1" applyFill="1" applyAlignment="1">
      <alignment/>
    </xf>
    <xf numFmtId="0" fontId="23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2" fillId="0" borderId="0" xfId="0" applyFont="1" applyAlignment="1">
      <alignment/>
    </xf>
    <xf numFmtId="0" fontId="0" fillId="0" borderId="12" xfId="48" applyFont="1" applyBorder="1">
      <alignment/>
      <protection/>
    </xf>
    <xf numFmtId="0" fontId="27" fillId="0" borderId="0" xfId="48" applyFont="1" applyFill="1" applyAlignment="1">
      <alignment horizontal="right" vertical="center" wrapText="1"/>
      <protection/>
    </xf>
    <xf numFmtId="165" fontId="26" fillId="0" borderId="0" xfId="0" applyNumberFormat="1" applyFont="1" applyFill="1" applyAlignment="1">
      <alignment horizontal="right" vertical="center"/>
    </xf>
    <xf numFmtId="9" fontId="26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 horizontal="right" vertical="center"/>
    </xf>
    <xf numFmtId="165" fontId="26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164" fontId="28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24" borderId="0" xfId="0" applyFill="1" applyBorder="1" applyAlignment="1">
      <alignment horizontal="right" vertical="center"/>
    </xf>
    <xf numFmtId="0" fontId="0" fillId="24" borderId="12" xfId="0" applyFill="1" applyBorder="1" applyAlignment="1">
      <alignment horizontal="right" vertical="center"/>
    </xf>
    <xf numFmtId="0" fontId="26" fillId="0" borderId="0" xfId="46" applyFont="1" applyFill="1" applyAlignment="1">
      <alignment horizontal="right" vertical="center"/>
      <protection/>
    </xf>
    <xf numFmtId="1" fontId="26" fillId="0" borderId="0" xfId="46" applyNumberFormat="1" applyFont="1" applyFill="1" applyAlignment="1">
      <alignment horizontal="right" vertical="center"/>
      <protection/>
    </xf>
    <xf numFmtId="0" fontId="0" fillId="0" borderId="0" xfId="0" applyAlignment="1">
      <alignment horizontal="right"/>
    </xf>
    <xf numFmtId="164" fontId="0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right"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26" fillId="25" borderId="0" xfId="48" applyFont="1" applyFill="1" applyBorder="1" applyAlignment="1">
      <alignment vertical="center"/>
      <protection/>
    </xf>
    <xf numFmtId="0" fontId="26" fillId="25" borderId="12" xfId="48" applyFont="1" applyFill="1" applyBorder="1" applyAlignment="1">
      <alignment vertical="center"/>
      <protection/>
    </xf>
    <xf numFmtId="164" fontId="26" fillId="25" borderId="0" xfId="0" applyNumberFormat="1" applyFont="1" applyFill="1" applyBorder="1" applyAlignment="1">
      <alignment/>
    </xf>
    <xf numFmtId="0" fontId="40" fillId="0" borderId="0" xfId="0" applyFont="1" applyAlignment="1">
      <alignment horizontal="center"/>
    </xf>
    <xf numFmtId="164" fontId="26" fillId="25" borderId="12" xfId="0" applyNumberFormat="1" applyFont="1" applyFill="1" applyBorder="1" applyAlignment="1">
      <alignment/>
    </xf>
    <xf numFmtId="0" fontId="34" fillId="0" borderId="0" xfId="48" applyFont="1" applyFill="1" applyBorder="1" applyAlignment="1">
      <alignment horizontal="right" vertical="center" wrapText="1"/>
      <protection/>
    </xf>
    <xf numFmtId="0" fontId="26" fillId="0" borderId="13" xfId="48" applyFont="1" applyFill="1" applyBorder="1" applyAlignment="1">
      <alignment horizontal="right" vertical="center" wrapText="1"/>
      <protection/>
    </xf>
    <xf numFmtId="0" fontId="0" fillId="0" borderId="0" xfId="0" applyFont="1" applyFill="1" applyBorder="1" applyAlignment="1">
      <alignment horizontal="right" vertical="center"/>
    </xf>
    <xf numFmtId="0" fontId="26" fillId="0" borderId="0" xfId="48" applyFont="1" applyFill="1" applyBorder="1" applyAlignment="1">
      <alignment vertical="center" wrapText="1"/>
      <protection/>
    </xf>
    <xf numFmtId="0" fontId="34" fillId="0" borderId="0" xfId="48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33" fillId="0" borderId="0" xfId="48" applyFont="1" applyFill="1" applyBorder="1" applyAlignment="1">
      <alignment vertical="center"/>
      <protection/>
    </xf>
    <xf numFmtId="0" fontId="29" fillId="0" borderId="0" xfId="48" applyFont="1" applyFill="1" applyBorder="1" applyAlignment="1">
      <alignment vertical="center" wrapText="1"/>
      <protection/>
    </xf>
    <xf numFmtId="0" fontId="0" fillId="0" borderId="0" xfId="48" applyFont="1" applyFill="1">
      <alignment/>
      <protection/>
    </xf>
    <xf numFmtId="3" fontId="42" fillId="0" borderId="0" xfId="0" applyNumberFormat="1" applyFont="1" applyFill="1" applyAlignment="1">
      <alignment vertical="center"/>
    </xf>
    <xf numFmtId="9" fontId="42" fillId="0" borderId="0" xfId="0" applyNumberFormat="1" applyFont="1" applyFill="1" applyAlignment="1">
      <alignment horizontal="right" vertical="center"/>
    </xf>
    <xf numFmtId="165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3" fontId="26" fillId="0" borderId="11" xfId="0" applyNumberFormat="1" applyFont="1" applyFill="1" applyBorder="1" applyAlignment="1">
      <alignment vertical="center"/>
    </xf>
    <xf numFmtId="165" fontId="26" fillId="0" borderId="12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24" borderId="12" xfId="0" applyFont="1" applyFill="1" applyBorder="1" applyAlignment="1">
      <alignment horizontal="right" vertical="center"/>
    </xf>
    <xf numFmtId="164" fontId="0" fillId="0" borderId="12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165" fontId="0" fillId="0" borderId="12" xfId="0" applyNumberFormat="1" applyFont="1" applyFill="1" applyBorder="1" applyAlignment="1">
      <alignment horizontal="right" vertical="center"/>
    </xf>
    <xf numFmtId="0" fontId="37" fillId="0" borderId="0" xfId="0" applyFont="1" applyAlignment="1">
      <alignment horizontal="left"/>
    </xf>
    <xf numFmtId="0" fontId="0" fillId="0" borderId="0" xfId="46" applyFill="1" applyAlignment="1">
      <alignment horizontal="left" vertical="center"/>
      <protection/>
    </xf>
    <xf numFmtId="0" fontId="23" fillId="0" borderId="0" xfId="48" applyFont="1" applyAlignment="1">
      <alignment horizontal="left" vertical="center"/>
      <protection/>
    </xf>
    <xf numFmtId="0" fontId="0" fillId="0" borderId="0" xfId="0" applyAlignment="1">
      <alignment horizontal="left"/>
    </xf>
    <xf numFmtId="0" fontId="26" fillId="0" borderId="0" xfId="48" applyFont="1" applyFill="1" applyBorder="1" applyAlignment="1">
      <alignment horizontal="left" vertical="center" wrapText="1"/>
      <protection/>
    </xf>
    <xf numFmtId="164" fontId="27" fillId="0" borderId="0" xfId="0" applyNumberFormat="1" applyFont="1" applyFill="1" applyBorder="1" applyAlignment="1">
      <alignment horizontal="center" vertical="center" wrapText="1"/>
    </xf>
    <xf numFmtId="164" fontId="27" fillId="0" borderId="0" xfId="0" applyNumberFormat="1" applyFont="1" applyFill="1" applyBorder="1" applyAlignment="1">
      <alignment horizontal="center" vertical="center"/>
    </xf>
    <xf numFmtId="0" fontId="29" fillId="0" borderId="0" xfId="48" applyFont="1" applyFill="1" applyBorder="1" applyAlignment="1">
      <alignment horizontal="left" vertical="center" wrapText="1"/>
      <protection/>
    </xf>
    <xf numFmtId="0" fontId="25" fillId="0" borderId="0" xfId="48" applyFont="1" applyAlignment="1">
      <alignment horizontal="left" vertical="center" wrapText="1"/>
      <protection/>
    </xf>
    <xf numFmtId="164" fontId="26" fillId="0" borderId="0" xfId="0" applyNumberFormat="1" applyFont="1" applyFill="1" applyBorder="1" applyAlignment="1">
      <alignment horizontal="center" vertical="center" wrapText="1"/>
    </xf>
    <xf numFmtId="0" fontId="29" fillId="0" borderId="14" xfId="48" applyFont="1" applyFill="1" applyBorder="1" applyAlignment="1">
      <alignment horizontal="left" vertical="center" wrapText="1"/>
      <protection/>
    </xf>
    <xf numFmtId="3" fontId="0" fillId="0" borderId="0" xfId="0" applyNumberFormat="1" applyFont="1" applyFill="1" applyAlignment="1">
      <alignment vertical="center"/>
    </xf>
    <xf numFmtId="3" fontId="26" fillId="0" borderId="0" xfId="0" applyNumberFormat="1" applyFont="1" applyFill="1" applyAlignment="1">
      <alignment vertical="center"/>
    </xf>
    <xf numFmtId="165" fontId="0" fillId="0" borderId="0" xfId="0" applyNumberFormat="1" applyFont="1" applyFill="1" applyAlignment="1">
      <alignment horizontal="right" vertical="center"/>
    </xf>
    <xf numFmtId="165" fontId="26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vertical="center"/>
    </xf>
  </cellXfs>
  <cellStyles count="6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8" xfId="47"/>
    <cellStyle name="Normale_Integrazione_Spoglio" xfId="48"/>
    <cellStyle name="Nota" xfId="49"/>
    <cellStyle name="Output" xfId="50"/>
    <cellStyle name="Percent" xfId="51"/>
    <cellStyle name="Percentuale 2" xfId="52"/>
    <cellStyle name="style1591877046754" xfId="53"/>
    <cellStyle name="style1591877046848" xfId="54"/>
    <cellStyle name="style1591877046926" xfId="55"/>
    <cellStyle name="style1591877047066" xfId="56"/>
    <cellStyle name="style1591877047149" xfId="57"/>
    <cellStyle name="style1591877047226" xfId="58"/>
    <cellStyle name="style1592397150189" xfId="59"/>
    <cellStyle name="style1592397150328" xfId="60"/>
    <cellStyle name="style1592397150444" xfId="61"/>
    <cellStyle name="style1592397150569" xfId="62"/>
    <cellStyle name="style1592397151040" xfId="63"/>
    <cellStyle name="style1592397151083" xfId="64"/>
    <cellStyle name="style1592397151177" xfId="65"/>
    <cellStyle name="Testo avviso" xfId="66"/>
    <cellStyle name="Testo descrittivo" xfId="67"/>
    <cellStyle name="Titolo" xfId="68"/>
    <cellStyle name="Titolo 1" xfId="69"/>
    <cellStyle name="Titolo 2" xfId="70"/>
    <cellStyle name="Titolo 3" xfId="71"/>
    <cellStyle name="Titolo 4" xfId="72"/>
    <cellStyle name="Totale" xfId="73"/>
    <cellStyle name="Valore non valido" xfId="74"/>
    <cellStyle name="Valore valido" xfId="75"/>
    <cellStyle name="Currency" xfId="76"/>
    <cellStyle name="Currency [0]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E86AE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61141"/>
      <rgbColor rgb="00800000"/>
      <rgbColor rgb="00008080"/>
      <rgbColor rgb="000000FF"/>
      <rgbColor rgb="0000CCFF"/>
      <rgbColor rgb="00E0E0E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9999"/>
      <rgbColor rgb="00969696"/>
      <rgbColor rgb="00003366"/>
      <rgbColor rgb="00339966"/>
      <rgbColor rgb="00010205"/>
      <rgbColor rgb="00333300"/>
      <rgbColor rgb="00ED4C05"/>
      <rgbColor rgb="00993366"/>
      <rgbColor rgb="00333399"/>
      <rgbColor rgb="00264A6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zoomScalePageLayoutView="0" workbookViewId="0" topLeftCell="A1">
      <selection activeCell="D10" sqref="D10"/>
    </sheetView>
  </sheetViews>
  <sheetFormatPr defaultColWidth="9.140625" defaultRowHeight="15" customHeight="1"/>
  <cols>
    <col min="1" max="1" width="13.28125" style="1" customWidth="1"/>
    <col min="2" max="2" width="120.7109375" style="1" customWidth="1"/>
    <col min="3" max="4" width="9.140625" style="1" customWidth="1"/>
    <col min="5" max="5" width="31.7109375" style="1" customWidth="1"/>
    <col min="6" max="16384" width="9.140625" style="1" customWidth="1"/>
  </cols>
  <sheetData>
    <row r="1" spans="1:256" ht="20.25" customHeight="1">
      <c r="A1" s="2" t="s">
        <v>154</v>
      </c>
      <c r="B1" s="2"/>
      <c r="C1" s="3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="4" customFormat="1" ht="15" customHeight="1">
      <c r="B2" s="5" t="s">
        <v>0</v>
      </c>
    </row>
    <row r="3" s="4" customFormat="1" ht="4.5" customHeight="1"/>
    <row r="4" spans="1:2" ht="18" customHeight="1">
      <c r="A4" s="6"/>
      <c r="B4" s="7" t="s">
        <v>1</v>
      </c>
    </row>
    <row r="5" spans="1:2" ht="18" customHeight="1">
      <c r="A5" s="6" t="s">
        <v>2</v>
      </c>
      <c r="B5" s="8" t="s">
        <v>155</v>
      </c>
    </row>
    <row r="6" spans="1:2" ht="18" customHeight="1">
      <c r="A6" s="6"/>
      <c r="B6" s="7" t="s">
        <v>3</v>
      </c>
    </row>
    <row r="7" spans="1:2" ht="28.5" customHeight="1">
      <c r="A7" s="6" t="s">
        <v>137</v>
      </c>
      <c r="B7" s="8" t="s">
        <v>156</v>
      </c>
    </row>
    <row r="8" spans="1:2" ht="18" customHeight="1">
      <c r="A8" s="6" t="s">
        <v>135</v>
      </c>
      <c r="B8" s="8" t="s">
        <v>157</v>
      </c>
    </row>
    <row r="9" spans="1:2" ht="18" customHeight="1">
      <c r="A9" s="6"/>
      <c r="B9" s="7" t="s">
        <v>4</v>
      </c>
    </row>
    <row r="10" spans="1:2" ht="29.25" customHeight="1">
      <c r="A10" s="6" t="s">
        <v>138</v>
      </c>
      <c r="B10" s="8" t="s">
        <v>158</v>
      </c>
    </row>
    <row r="11" spans="1:2" ht="18" customHeight="1">
      <c r="A11" s="6" t="s">
        <v>136</v>
      </c>
      <c r="B11" s="8" t="s">
        <v>159</v>
      </c>
    </row>
    <row r="12" spans="1:2" ht="31.5">
      <c r="A12" s="6"/>
      <c r="B12" s="9" t="s">
        <v>5</v>
      </c>
    </row>
    <row r="13" spans="1:2" ht="18" customHeight="1">
      <c r="A13" s="10" t="s">
        <v>6</v>
      </c>
      <c r="B13" s="8" t="s">
        <v>160</v>
      </c>
    </row>
    <row r="14" spans="1:2" ht="18" customHeight="1">
      <c r="A14" s="6"/>
      <c r="B14" s="7" t="s">
        <v>7</v>
      </c>
    </row>
    <row r="15" spans="1:2" ht="18" customHeight="1">
      <c r="A15" s="10" t="s">
        <v>8</v>
      </c>
      <c r="B15" s="8" t="s">
        <v>161</v>
      </c>
    </row>
    <row r="18" spans="1:2" ht="18" customHeight="1">
      <c r="A18" s="6"/>
      <c r="B18" s="8"/>
    </row>
    <row r="25" ht="15" customHeight="1">
      <c r="B25" s="7"/>
    </row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 horizontalCentered="1"/>
  <pageMargins left="0" right="0" top="0.5905511811023623" bottom="0.3937007874015748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IV136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50.140625" style="11" customWidth="1"/>
    <col min="2" max="3" width="30.7109375" style="12" customWidth="1"/>
    <col min="4" max="4" width="14.421875" style="13" customWidth="1"/>
    <col min="5" max="5" width="12.57421875" style="14" customWidth="1"/>
    <col min="6" max="6" width="16.421875" style="14" customWidth="1"/>
    <col min="7" max="7" width="17.421875" style="15" customWidth="1"/>
    <col min="8" max="8" width="20.57421875" style="16" customWidth="1"/>
    <col min="9" max="10" width="9.140625" style="17" customWidth="1"/>
    <col min="11" max="16384" width="9.140625" style="11" customWidth="1"/>
  </cols>
  <sheetData>
    <row r="1" ht="15">
      <c r="A1" s="18" t="s">
        <v>1</v>
      </c>
    </row>
    <row r="2" spans="1:8" s="20" customFormat="1" ht="14.25" customHeight="1">
      <c r="A2" s="101" t="s">
        <v>162</v>
      </c>
      <c r="B2" s="101"/>
      <c r="C2" s="101"/>
      <c r="D2" s="19"/>
      <c r="E2" s="19"/>
      <c r="F2" s="19"/>
      <c r="G2" s="19"/>
      <c r="H2" s="19"/>
    </row>
    <row r="3" spans="1:8" s="20" customFormat="1" ht="6.75" customHeight="1">
      <c r="A3" s="21"/>
      <c r="B3" s="21"/>
      <c r="C3" s="48"/>
      <c r="D3" s="22"/>
      <c r="E3" s="22"/>
      <c r="F3" s="22"/>
      <c r="G3" s="22"/>
      <c r="H3" s="22"/>
    </row>
    <row r="4" spans="1:8" s="25" customFormat="1" ht="30" customHeight="1">
      <c r="A4" s="23" t="s">
        <v>9</v>
      </c>
      <c r="B4" s="24" t="s">
        <v>10</v>
      </c>
      <c r="C4" s="24" t="s">
        <v>11</v>
      </c>
      <c r="E4" s="64"/>
      <c r="F4"/>
      <c r="G4"/>
      <c r="H4"/>
    </row>
    <row r="5" spans="1:5" s="25" customFormat="1" ht="13.5" customHeight="1">
      <c r="A5" s="26"/>
      <c r="B5" s="102" t="s">
        <v>12</v>
      </c>
      <c r="C5" s="102"/>
      <c r="E5" s="65"/>
    </row>
    <row r="6" spans="1:8" s="25" customFormat="1" ht="12.75">
      <c r="A6" s="26" t="s">
        <v>13</v>
      </c>
      <c r="B6" s="108">
        <v>28</v>
      </c>
      <c r="C6" s="110">
        <f>B6/$B$14</f>
        <v>0.08115942028985507</v>
      </c>
      <c r="E6" s="64"/>
      <c r="F6"/>
      <c r="G6"/>
      <c r="H6"/>
    </row>
    <row r="7" spans="1:5" s="25" customFormat="1" ht="12.75">
      <c r="A7" s="26" t="s">
        <v>14</v>
      </c>
      <c r="B7" s="108">
        <v>20</v>
      </c>
      <c r="C7" s="110">
        <f aca="true" t="shared" si="0" ref="C7:C14">B7/$B$14</f>
        <v>0.057971014492753624</v>
      </c>
      <c r="E7" s="64"/>
    </row>
    <row r="8" spans="1:5" s="25" customFormat="1" ht="12.75">
      <c r="A8" s="27" t="s">
        <v>15</v>
      </c>
      <c r="B8" s="108">
        <v>200</v>
      </c>
      <c r="C8" s="110">
        <f t="shared" si="0"/>
        <v>0.5797101449275363</v>
      </c>
      <c r="E8" s="64"/>
    </row>
    <row r="9" spans="1:5" s="25" customFormat="1" ht="12.75">
      <c r="A9" s="26" t="s">
        <v>16</v>
      </c>
      <c r="B9" s="108">
        <v>55</v>
      </c>
      <c r="C9" s="110">
        <f t="shared" si="0"/>
        <v>0.15942028985507245</v>
      </c>
      <c r="E9" s="64"/>
    </row>
    <row r="10" spans="1:5" s="25" customFormat="1" ht="12.75">
      <c r="A10" s="26" t="s">
        <v>17</v>
      </c>
      <c r="B10" s="108">
        <v>23</v>
      </c>
      <c r="C10" s="110">
        <f t="shared" si="0"/>
        <v>0.06666666666666667</v>
      </c>
      <c r="E10" s="64"/>
    </row>
    <row r="11" spans="1:5" s="25" customFormat="1" ht="12.75">
      <c r="A11" s="26" t="s">
        <v>18</v>
      </c>
      <c r="B11" s="108">
        <v>1</v>
      </c>
      <c r="C11" s="110">
        <f t="shared" si="0"/>
        <v>0.002898550724637681</v>
      </c>
      <c r="E11" s="64"/>
    </row>
    <row r="12" spans="1:5" s="25" customFormat="1" ht="12.75" customHeight="1">
      <c r="A12" s="27" t="s">
        <v>19</v>
      </c>
      <c r="B12" s="108">
        <v>4</v>
      </c>
      <c r="C12" s="110">
        <f t="shared" si="0"/>
        <v>0.011594202898550725</v>
      </c>
      <c r="E12" s="64"/>
    </row>
    <row r="13" spans="1:5" s="25" customFormat="1" ht="12.75" customHeight="1">
      <c r="A13" s="27" t="s">
        <v>20</v>
      </c>
      <c r="B13" s="108">
        <v>14</v>
      </c>
      <c r="C13" s="110">
        <f t="shared" si="0"/>
        <v>0.04057971014492753</v>
      </c>
      <c r="E13" s="64"/>
    </row>
    <row r="14" spans="1:5" s="25" customFormat="1" ht="12.75" customHeight="1">
      <c r="A14" s="28" t="s">
        <v>21</v>
      </c>
      <c r="B14" s="109">
        <f>SUM(B6:B13)</f>
        <v>345</v>
      </c>
      <c r="C14" s="111">
        <f>SUM(C6:C13)</f>
        <v>1</v>
      </c>
      <c r="E14" s="64"/>
    </row>
    <row r="15" spans="1:5" s="25" customFormat="1" ht="12.75" customHeight="1">
      <c r="A15" s="28"/>
      <c r="B15" s="29"/>
      <c r="C15" s="50"/>
      <c r="E15" s="64"/>
    </row>
    <row r="16" spans="1:5" s="25" customFormat="1" ht="13.5" customHeight="1">
      <c r="A16" s="26"/>
      <c r="B16" s="102" t="s">
        <v>22</v>
      </c>
      <c r="C16" s="102"/>
      <c r="E16" s="65"/>
    </row>
    <row r="17" spans="1:256" ht="15.75">
      <c r="A17" s="27" t="s">
        <v>23</v>
      </c>
      <c r="B17" s="30">
        <v>99</v>
      </c>
      <c r="C17" s="86">
        <f>B17/$B$20</f>
        <v>0.28695652173913044</v>
      </c>
      <c r="D17"/>
      <c r="E17" s="65"/>
      <c r="F17" s="25"/>
      <c r="G17" s="25"/>
      <c r="H17" s="25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 s="20"/>
    </row>
    <row r="18" spans="1:256" ht="13.5" customHeight="1">
      <c r="A18" s="27" t="s">
        <v>24</v>
      </c>
      <c r="B18" s="30">
        <v>70</v>
      </c>
      <c r="C18" s="86">
        <f>B18/$B$20</f>
        <v>0.2028985507246377</v>
      </c>
      <c r="D18"/>
      <c r="E18" s="66"/>
      <c r="F18" s="25"/>
      <c r="G18" s="25"/>
      <c r="H18" s="25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 s="20"/>
    </row>
    <row r="19" spans="1:256" ht="12.75">
      <c r="A19" s="27" t="s">
        <v>25</v>
      </c>
      <c r="B19" s="30">
        <v>176</v>
      </c>
      <c r="C19" s="86">
        <f>B19/$B$20</f>
        <v>0.5101449275362319</v>
      </c>
      <c r="D19"/>
      <c r="E19" s="64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 s="20"/>
    </row>
    <row r="20" spans="1:256" ht="12.75">
      <c r="A20" s="28" t="s">
        <v>21</v>
      </c>
      <c r="B20" s="31">
        <f>SUM(B17:B19)</f>
        <v>345</v>
      </c>
      <c r="C20" s="49">
        <f>SUM(C17:C19)</f>
        <v>1</v>
      </c>
      <c r="D20"/>
      <c r="E20" s="64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 s="20"/>
    </row>
    <row r="21" spans="1:8" s="25" customFormat="1" ht="12.75" customHeight="1">
      <c r="A21" s="28"/>
      <c r="B21" s="30"/>
      <c r="C21" s="51"/>
      <c r="E21" s="64"/>
      <c r="F21"/>
      <c r="G21"/>
      <c r="H21"/>
    </row>
    <row r="22" spans="1:8" s="25" customFormat="1" ht="12.75" customHeight="1">
      <c r="A22" s="26"/>
      <c r="B22" s="103" t="s">
        <v>26</v>
      </c>
      <c r="C22" s="103"/>
      <c r="E22" s="64"/>
      <c r="F22"/>
      <c r="G22"/>
      <c r="H22"/>
    </row>
    <row r="23" spans="1:8" s="25" customFormat="1" ht="12.75" customHeight="1">
      <c r="A23" s="27" t="s">
        <v>27</v>
      </c>
      <c r="B23" s="112">
        <v>6</v>
      </c>
      <c r="C23" s="110">
        <f>B23/$B$27</f>
        <v>0.017391304347826087</v>
      </c>
      <c r="E23" s="64"/>
      <c r="F23"/>
      <c r="G23"/>
      <c r="H23"/>
    </row>
    <row r="24" spans="1:8" s="25" customFormat="1" ht="12.75" customHeight="1">
      <c r="A24" s="27" t="s">
        <v>28</v>
      </c>
      <c r="B24" s="112">
        <v>110</v>
      </c>
      <c r="C24" s="110">
        <f>B24/$B$27</f>
        <v>0.3188405797101449</v>
      </c>
      <c r="E24" s="64"/>
      <c r="F24" s="20"/>
      <c r="G24" s="20"/>
      <c r="H24" s="20"/>
    </row>
    <row r="25" spans="1:8" s="25" customFormat="1" ht="12.75" customHeight="1">
      <c r="A25" s="27" t="s">
        <v>29</v>
      </c>
      <c r="B25" s="112">
        <v>212</v>
      </c>
      <c r="C25" s="110">
        <f>B25/$B$27</f>
        <v>0.6144927536231884</v>
      </c>
      <c r="E25" s="64"/>
      <c r="F25" s="20"/>
      <c r="G25" s="20"/>
      <c r="H25" s="20"/>
    </row>
    <row r="26" spans="1:8" s="25" customFormat="1" ht="12.75" customHeight="1">
      <c r="A26" s="27" t="s">
        <v>30</v>
      </c>
      <c r="B26" s="112">
        <v>17</v>
      </c>
      <c r="C26" s="110">
        <f>B26/$B$27</f>
        <v>0.04927536231884058</v>
      </c>
      <c r="E26" s="65"/>
      <c r="F26" s="20"/>
      <c r="G26" s="20"/>
      <c r="H26" s="20"/>
    </row>
    <row r="27" spans="1:8" s="25" customFormat="1" ht="12.75" customHeight="1">
      <c r="A27" s="28" t="s">
        <v>21</v>
      </c>
      <c r="B27" s="113">
        <f>SUM(B23:B26)</f>
        <v>345</v>
      </c>
      <c r="C27" s="111">
        <f>SUM(C23:C26)</f>
        <v>1</v>
      </c>
      <c r="E27" s="67"/>
      <c r="F27" s="20"/>
      <c r="G27" s="20"/>
      <c r="H27" s="20"/>
    </row>
    <row r="28" spans="1:8" s="25" customFormat="1" ht="12.75" customHeight="1">
      <c r="A28" s="28"/>
      <c r="B28" s="31"/>
      <c r="C28" s="49"/>
      <c r="E28" s="64"/>
      <c r="F28" s="20"/>
      <c r="G28" s="20"/>
      <c r="H28" s="20"/>
    </row>
    <row r="29" spans="1:8" s="25" customFormat="1" ht="12.75" customHeight="1">
      <c r="A29" s="26"/>
      <c r="B29" s="103" t="s">
        <v>31</v>
      </c>
      <c r="C29" s="103"/>
      <c r="E29" s="64"/>
      <c r="F29" s="20"/>
      <c r="G29" s="20"/>
      <c r="H29" s="20"/>
    </row>
    <row r="30" spans="1:256" ht="12.75">
      <c r="A30" s="27" t="s">
        <v>32</v>
      </c>
      <c r="B30" s="112">
        <v>9</v>
      </c>
      <c r="C30" s="110">
        <f>B30/$B$34</f>
        <v>0.02608695652173913</v>
      </c>
      <c r="D30"/>
      <c r="E30" s="64"/>
      <c r="F30" s="20"/>
      <c r="G30" s="20"/>
      <c r="H30" s="2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 s="20"/>
    </row>
    <row r="31" spans="1:256" ht="12.75">
      <c r="A31" s="27" t="s">
        <v>33</v>
      </c>
      <c r="B31" s="112">
        <v>295</v>
      </c>
      <c r="C31" s="110">
        <f>B31/$B$34</f>
        <v>0.855072463768116</v>
      </c>
      <c r="D31"/>
      <c r="E31" s="64"/>
      <c r="F31" s="20"/>
      <c r="G31" s="20"/>
      <c r="H31" s="20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 s="20"/>
    </row>
    <row r="32" spans="1:256" ht="12.75">
      <c r="A32" s="27" t="s">
        <v>34</v>
      </c>
      <c r="B32" s="112">
        <v>40</v>
      </c>
      <c r="C32" s="110">
        <f>B32/$B$34</f>
        <v>0.11594202898550725</v>
      </c>
      <c r="D32"/>
      <c r="E32" s="64"/>
      <c r="F32" s="20"/>
      <c r="G32" s="20"/>
      <c r="H32" s="20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 s="20"/>
    </row>
    <row r="33" spans="1:256" ht="12.75">
      <c r="A33" s="27" t="s">
        <v>35</v>
      </c>
      <c r="B33" s="112">
        <v>1</v>
      </c>
      <c r="C33" s="110">
        <f>B33/$B$34</f>
        <v>0.002898550724637681</v>
      </c>
      <c r="D33"/>
      <c r="E33" s="64"/>
      <c r="F33" s="20"/>
      <c r="G33" s="20"/>
      <c r="H33" s="20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 s="20"/>
    </row>
    <row r="34" spans="1:256" ht="12.75">
      <c r="A34" s="28" t="s">
        <v>21</v>
      </c>
      <c r="B34" s="113">
        <f>SUM(B30:B33)</f>
        <v>345</v>
      </c>
      <c r="C34" s="111">
        <f>SUM(C30:C33)</f>
        <v>0.9999999999999999</v>
      </c>
      <c r="D34"/>
      <c r="E34" s="64"/>
      <c r="F34" s="20"/>
      <c r="G34" s="20"/>
      <c r="H34" s="20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 s="20"/>
    </row>
    <row r="35" spans="1:5" s="20" customFormat="1" ht="12.75">
      <c r="A35" s="32"/>
      <c r="B35" s="33"/>
      <c r="C35" s="54"/>
      <c r="E35" s="64"/>
    </row>
    <row r="36" spans="1:8" s="20" customFormat="1" ht="24.75" customHeight="1">
      <c r="A36" s="32"/>
      <c r="B36" s="102" t="s">
        <v>36</v>
      </c>
      <c r="C36" s="102"/>
      <c r="E36" s="64"/>
      <c r="F36" s="25"/>
      <c r="G36" s="25"/>
      <c r="H36" s="25"/>
    </row>
    <row r="37" spans="1:8" s="20" customFormat="1" ht="12.75">
      <c r="A37" s="32" t="s">
        <v>37</v>
      </c>
      <c r="B37" s="87">
        <v>30</v>
      </c>
      <c r="C37" s="52">
        <f aca="true" t="shared" si="1" ref="C37:C47">B37/$B$47</f>
        <v>0.08695652173913043</v>
      </c>
      <c r="E37" s="64"/>
      <c r="F37"/>
      <c r="G37"/>
      <c r="H37"/>
    </row>
    <row r="38" spans="1:8" s="20" customFormat="1" ht="12.75">
      <c r="A38" s="32" t="s">
        <v>38</v>
      </c>
      <c r="B38" s="87">
        <v>89</v>
      </c>
      <c r="C38" s="52">
        <f t="shared" si="1"/>
        <v>0.2579710144927536</v>
      </c>
      <c r="E38" s="64"/>
      <c r="F38"/>
      <c r="G38"/>
      <c r="H38"/>
    </row>
    <row r="39" spans="1:8" s="20" customFormat="1" ht="12.75">
      <c r="A39" s="32" t="s">
        <v>39</v>
      </c>
      <c r="B39" s="87">
        <v>38</v>
      </c>
      <c r="C39" s="52">
        <f t="shared" si="1"/>
        <v>0.11014492753623188</v>
      </c>
      <c r="E39" s="64"/>
      <c r="F39"/>
      <c r="G39"/>
      <c r="H39"/>
    </row>
    <row r="40" spans="1:8" s="20" customFormat="1" ht="12.75">
      <c r="A40" s="32" t="s">
        <v>40</v>
      </c>
      <c r="B40" s="87">
        <v>27</v>
      </c>
      <c r="C40" s="52">
        <f t="shared" si="1"/>
        <v>0.0782608695652174</v>
      </c>
      <c r="E40" s="64"/>
      <c r="F40"/>
      <c r="G40"/>
      <c r="H40"/>
    </row>
    <row r="41" spans="1:8" s="20" customFormat="1" ht="12.75">
      <c r="A41" s="32" t="s">
        <v>41</v>
      </c>
      <c r="B41" s="87">
        <v>34</v>
      </c>
      <c r="C41" s="52">
        <f t="shared" si="1"/>
        <v>0.09855072463768116</v>
      </c>
      <c r="E41" s="64"/>
      <c r="F41" s="36"/>
      <c r="G41" s="36"/>
      <c r="H41" s="36"/>
    </row>
    <row r="42" spans="1:5" s="20" customFormat="1" ht="12.75">
      <c r="A42" s="32" t="s">
        <v>42</v>
      </c>
      <c r="B42" s="87">
        <v>8</v>
      </c>
      <c r="C42" s="52">
        <f t="shared" si="1"/>
        <v>0.02318840579710145</v>
      </c>
      <c r="E42" s="64"/>
    </row>
    <row r="43" spans="1:5" s="20" customFormat="1" ht="12.75">
      <c r="A43" s="32" t="s">
        <v>43</v>
      </c>
      <c r="B43" s="87">
        <v>51</v>
      </c>
      <c r="C43" s="52">
        <f t="shared" si="1"/>
        <v>0.14782608695652175</v>
      </c>
      <c r="E43" s="64"/>
    </row>
    <row r="44" spans="1:5" s="20" customFormat="1" ht="12.75">
      <c r="A44" s="32" t="s">
        <v>44</v>
      </c>
      <c r="B44" s="87">
        <v>19</v>
      </c>
      <c r="C44" s="52">
        <f t="shared" si="1"/>
        <v>0.05507246376811594</v>
      </c>
      <c r="E44" s="64"/>
    </row>
    <row r="45" spans="1:5" s="20" customFormat="1" ht="12.75">
      <c r="A45" s="32" t="s">
        <v>45</v>
      </c>
      <c r="B45" s="87">
        <v>24</v>
      </c>
      <c r="C45" s="52">
        <f t="shared" si="1"/>
        <v>0.06956521739130435</v>
      </c>
      <c r="E45" s="64"/>
    </row>
    <row r="46" spans="1:5" s="20" customFormat="1" ht="15.75">
      <c r="A46" s="32" t="s">
        <v>46</v>
      </c>
      <c r="B46" s="87">
        <v>25</v>
      </c>
      <c r="C46" s="52">
        <f t="shared" si="1"/>
        <v>0.07246376811594203</v>
      </c>
      <c r="E46" s="66"/>
    </row>
    <row r="47" spans="1:5" s="20" customFormat="1" ht="12.75">
      <c r="A47" s="28" t="s">
        <v>21</v>
      </c>
      <c r="B47" s="33">
        <f>SUM(B37:B46)</f>
        <v>345</v>
      </c>
      <c r="C47" s="53">
        <f t="shared" si="1"/>
        <v>1</v>
      </c>
      <c r="E47" s="64"/>
    </row>
    <row r="48" spans="1:5" s="20" customFormat="1" ht="12.75">
      <c r="A48" s="32"/>
      <c r="B48"/>
      <c r="C48" s="54"/>
      <c r="E48" s="64"/>
    </row>
    <row r="49" spans="1:5" s="20" customFormat="1" ht="48.75" customHeight="1">
      <c r="A49" s="32"/>
      <c r="B49" s="102" t="s">
        <v>47</v>
      </c>
      <c r="C49" s="102"/>
      <c r="E49" s="64"/>
    </row>
    <row r="50" spans="1:256" ht="12.75">
      <c r="A50" s="27" t="s">
        <v>48</v>
      </c>
      <c r="B50" s="30">
        <v>144</v>
      </c>
      <c r="C50" s="52">
        <f>B50/$B$53</f>
        <v>0.41739130434782606</v>
      </c>
      <c r="D50"/>
      <c r="E50" s="64"/>
      <c r="F50" s="20"/>
      <c r="G50" s="20"/>
      <c r="H50" s="2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 s="20"/>
    </row>
    <row r="51" spans="1:256" ht="12.75">
      <c r="A51" s="27" t="s">
        <v>49</v>
      </c>
      <c r="B51" s="30">
        <v>142</v>
      </c>
      <c r="C51" s="52">
        <f>B51/$B$53</f>
        <v>0.4115942028985507</v>
      </c>
      <c r="D51"/>
      <c r="E51" s="64"/>
      <c r="F51" s="20"/>
      <c r="G51" s="20"/>
      <c r="H51" s="20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 s="20"/>
    </row>
    <row r="52" spans="1:256" ht="12.75">
      <c r="A52" s="27" t="s">
        <v>50</v>
      </c>
      <c r="B52" s="30">
        <v>59</v>
      </c>
      <c r="C52" s="52">
        <f>B52/$B$53</f>
        <v>0.17101449275362318</v>
      </c>
      <c r="D52"/>
      <c r="E52" s="64"/>
      <c r="F52" s="20"/>
      <c r="G52" s="20"/>
      <c r="H52" s="20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 s="20"/>
    </row>
    <row r="53" spans="1:256" ht="12.75">
      <c r="A53" s="35" t="s">
        <v>21</v>
      </c>
      <c r="B53" s="88">
        <f>SUM(B50:B52)</f>
        <v>345</v>
      </c>
      <c r="C53" s="89">
        <f>B53/$B$53</f>
        <v>1</v>
      </c>
      <c r="D53"/>
      <c r="E53" s="64"/>
      <c r="F53" s="20"/>
      <c r="G53" s="20"/>
      <c r="H53" s="20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 s="20"/>
    </row>
    <row r="54" spans="1:3" s="20" customFormat="1" ht="23.25" customHeight="1">
      <c r="A54" s="104" t="s">
        <v>168</v>
      </c>
      <c r="B54" s="104"/>
      <c r="C54" s="104"/>
    </row>
    <row r="55" spans="2:3" s="20" customFormat="1" ht="12.75">
      <c r="B55" s="37"/>
      <c r="C55" s="56"/>
    </row>
    <row r="56" spans="2:3" s="20" customFormat="1" ht="12.75">
      <c r="B56" s="37"/>
      <c r="C56" s="56"/>
    </row>
    <row r="57" spans="2:3" s="20" customFormat="1" ht="12.75">
      <c r="B57" s="37"/>
      <c r="C57" s="56"/>
    </row>
    <row r="58" spans="2:3" s="20" customFormat="1" ht="12.75">
      <c r="B58" s="37"/>
      <c r="C58" s="56"/>
    </row>
    <row r="59" spans="2:3" s="20" customFormat="1" ht="12.75">
      <c r="B59" s="37"/>
      <c r="C59" s="56"/>
    </row>
    <row r="60" spans="2:3" s="20" customFormat="1" ht="12.75">
      <c r="B60" s="37"/>
      <c r="C60" s="56"/>
    </row>
    <row r="61" spans="2:3" s="20" customFormat="1" ht="12.75">
      <c r="B61" s="37"/>
      <c r="C61" s="56"/>
    </row>
    <row r="62" spans="2:3" s="20" customFormat="1" ht="12.75">
      <c r="B62" s="37"/>
      <c r="C62" s="56"/>
    </row>
    <row r="63" spans="2:3" s="20" customFormat="1" ht="12.75">
      <c r="B63" s="37"/>
      <c r="C63" s="56"/>
    </row>
    <row r="64" spans="2:3" s="20" customFormat="1" ht="12.75">
      <c r="B64" s="37"/>
      <c r="C64" s="56"/>
    </row>
    <row r="65" spans="2:3" s="20" customFormat="1" ht="12.75">
      <c r="B65" s="37"/>
      <c r="C65" s="56"/>
    </row>
    <row r="66" spans="2:3" s="20" customFormat="1" ht="12.75">
      <c r="B66" s="37"/>
      <c r="C66" s="56"/>
    </row>
    <row r="67" spans="2:3" s="20" customFormat="1" ht="12.75">
      <c r="B67" s="37"/>
      <c r="C67" s="56"/>
    </row>
    <row r="68" spans="2:3" s="20" customFormat="1" ht="12.75">
      <c r="B68" s="37"/>
      <c r="C68" s="56"/>
    </row>
    <row r="69" spans="2:3" s="20" customFormat="1" ht="12.75">
      <c r="B69" s="37"/>
      <c r="C69" s="56"/>
    </row>
    <row r="70" spans="2:3" s="20" customFormat="1" ht="12.75">
      <c r="B70" s="37"/>
      <c r="C70" s="56"/>
    </row>
    <row r="71" spans="2:3" s="20" customFormat="1" ht="12.75">
      <c r="B71" s="37"/>
      <c r="C71" s="56"/>
    </row>
    <row r="72" spans="2:3" s="20" customFormat="1" ht="12.75">
      <c r="B72" s="37"/>
      <c r="C72" s="56"/>
    </row>
    <row r="73" spans="2:3" s="20" customFormat="1" ht="12.75">
      <c r="B73" s="37"/>
      <c r="C73" s="56"/>
    </row>
    <row r="74" spans="2:3" s="20" customFormat="1" ht="12.75">
      <c r="B74" s="37"/>
      <c r="C74" s="56"/>
    </row>
    <row r="75" spans="2:3" s="20" customFormat="1" ht="12.75">
      <c r="B75" s="37"/>
      <c r="C75" s="56"/>
    </row>
    <row r="76" spans="2:3" s="20" customFormat="1" ht="12.75">
      <c r="B76" s="37"/>
      <c r="C76" s="56"/>
    </row>
    <row r="77" spans="2:3" s="20" customFormat="1" ht="12.75">
      <c r="B77" s="37"/>
      <c r="C77" s="56"/>
    </row>
    <row r="78" spans="2:3" s="20" customFormat="1" ht="12.75">
      <c r="B78" s="37"/>
      <c r="C78" s="56"/>
    </row>
    <row r="79" spans="2:3" s="20" customFormat="1" ht="12.75">
      <c r="B79" s="37"/>
      <c r="C79" s="56"/>
    </row>
    <row r="80" spans="2:3" s="20" customFormat="1" ht="12.75">
      <c r="B80" s="37"/>
      <c r="C80" s="56"/>
    </row>
    <row r="81" spans="2:3" s="20" customFormat="1" ht="12.75">
      <c r="B81" s="37"/>
      <c r="C81" s="56"/>
    </row>
    <row r="82" spans="2:3" s="20" customFormat="1" ht="12.75">
      <c r="B82" s="37"/>
      <c r="C82" s="56"/>
    </row>
    <row r="83" spans="2:3" s="20" customFormat="1" ht="12.75">
      <c r="B83" s="37"/>
      <c r="C83" s="56"/>
    </row>
    <row r="84" spans="2:3" s="20" customFormat="1" ht="12.75">
      <c r="B84" s="37"/>
      <c r="C84" s="56"/>
    </row>
    <row r="85" spans="2:3" s="20" customFormat="1" ht="12.75">
      <c r="B85" s="37"/>
      <c r="C85" s="56"/>
    </row>
    <row r="86" spans="2:3" s="20" customFormat="1" ht="12.75">
      <c r="B86" s="37"/>
      <c r="C86" s="56"/>
    </row>
    <row r="87" spans="2:3" s="20" customFormat="1" ht="12.75">
      <c r="B87" s="37"/>
      <c r="C87" s="56"/>
    </row>
    <row r="88" spans="2:3" s="20" customFormat="1" ht="12.75">
      <c r="B88" s="37"/>
      <c r="C88" s="56"/>
    </row>
    <row r="89" spans="2:3" s="20" customFormat="1" ht="12.75">
      <c r="B89" s="37"/>
      <c r="C89" s="56"/>
    </row>
    <row r="90" spans="2:3" s="20" customFormat="1" ht="12.75">
      <c r="B90" s="37"/>
      <c r="C90" s="56"/>
    </row>
    <row r="91" spans="2:3" s="20" customFormat="1" ht="12.75">
      <c r="B91" s="37"/>
      <c r="C91" s="56"/>
    </row>
    <row r="92" spans="2:3" s="20" customFormat="1" ht="12.75">
      <c r="B92" s="37"/>
      <c r="C92" s="56"/>
    </row>
    <row r="93" spans="2:3" s="20" customFormat="1" ht="12.75">
      <c r="B93" s="37"/>
      <c r="C93" s="56"/>
    </row>
    <row r="94" spans="2:3" s="20" customFormat="1" ht="12.75">
      <c r="B94" s="37"/>
      <c r="C94" s="56"/>
    </row>
    <row r="95" spans="2:3" s="20" customFormat="1" ht="12.75">
      <c r="B95" s="37"/>
      <c r="C95" s="56"/>
    </row>
    <row r="96" spans="2:3" s="20" customFormat="1" ht="12.75">
      <c r="B96" s="37"/>
      <c r="C96" s="56"/>
    </row>
    <row r="97" spans="2:3" s="20" customFormat="1" ht="12.75">
      <c r="B97" s="37"/>
      <c r="C97" s="56"/>
    </row>
    <row r="98" spans="2:3" s="20" customFormat="1" ht="12.75">
      <c r="B98" s="37"/>
      <c r="C98" s="56"/>
    </row>
    <row r="99" spans="2:3" s="20" customFormat="1" ht="12.75">
      <c r="B99" s="37"/>
      <c r="C99" s="56"/>
    </row>
    <row r="100" spans="2:3" s="20" customFormat="1" ht="12.75">
      <c r="B100" s="37"/>
      <c r="C100" s="56"/>
    </row>
    <row r="101" spans="2:3" s="20" customFormat="1" ht="12.75">
      <c r="B101" s="37"/>
      <c r="C101" s="56"/>
    </row>
    <row r="102" spans="2:3" s="20" customFormat="1" ht="12.75">
      <c r="B102" s="37"/>
      <c r="C102" s="56"/>
    </row>
    <row r="103" spans="2:3" s="20" customFormat="1" ht="12.75">
      <c r="B103" s="37"/>
      <c r="C103" s="56"/>
    </row>
    <row r="104" spans="2:3" s="20" customFormat="1" ht="12.75">
      <c r="B104" s="37"/>
      <c r="C104" s="56"/>
    </row>
    <row r="105" spans="2:3" s="20" customFormat="1" ht="12.75">
      <c r="B105" s="37"/>
      <c r="C105" s="56"/>
    </row>
    <row r="106" spans="2:3" s="20" customFormat="1" ht="12.75">
      <c r="B106" s="37"/>
      <c r="C106" s="56"/>
    </row>
    <row r="107" spans="2:3" s="20" customFormat="1" ht="12.75">
      <c r="B107" s="37"/>
      <c r="C107" s="56"/>
    </row>
    <row r="108" spans="2:3" s="20" customFormat="1" ht="12.75">
      <c r="B108" s="37"/>
      <c r="C108" s="56"/>
    </row>
    <row r="109" spans="2:3" s="20" customFormat="1" ht="12.75">
      <c r="B109" s="37"/>
      <c r="C109" s="56"/>
    </row>
    <row r="110" spans="2:3" s="20" customFormat="1" ht="12.75">
      <c r="B110" s="37"/>
      <c r="C110" s="56"/>
    </row>
    <row r="111" spans="2:3" s="20" customFormat="1" ht="12.75">
      <c r="B111" s="37"/>
      <c r="C111" s="56"/>
    </row>
    <row r="112" spans="2:3" s="20" customFormat="1" ht="12.75">
      <c r="B112" s="37"/>
      <c r="C112" s="56"/>
    </row>
    <row r="113" spans="2:3" s="20" customFormat="1" ht="12.75">
      <c r="B113" s="37"/>
      <c r="C113" s="56"/>
    </row>
    <row r="114" spans="2:3" s="20" customFormat="1" ht="12.75">
      <c r="B114" s="37"/>
      <c r="C114" s="56"/>
    </row>
    <row r="115" spans="2:3" s="20" customFormat="1" ht="12.75">
      <c r="B115" s="37"/>
      <c r="C115" s="56"/>
    </row>
    <row r="116" spans="2:3" s="20" customFormat="1" ht="12.75">
      <c r="B116" s="37"/>
      <c r="C116" s="56"/>
    </row>
    <row r="117" spans="2:3" s="20" customFormat="1" ht="12.75">
      <c r="B117" s="37"/>
      <c r="C117" s="56"/>
    </row>
    <row r="118" spans="2:3" s="20" customFormat="1" ht="12.75">
      <c r="B118" s="37"/>
      <c r="C118" s="56"/>
    </row>
    <row r="119" spans="2:3" s="20" customFormat="1" ht="12.75">
      <c r="B119" s="37"/>
      <c r="C119" s="56"/>
    </row>
    <row r="120" spans="2:3" s="20" customFormat="1" ht="12.75">
      <c r="B120" s="37"/>
      <c r="C120" s="56"/>
    </row>
    <row r="121" spans="2:3" s="20" customFormat="1" ht="12.75">
      <c r="B121" s="37"/>
      <c r="C121" s="56"/>
    </row>
    <row r="122" spans="2:3" s="20" customFormat="1" ht="12.75">
      <c r="B122" s="37"/>
      <c r="C122" s="56"/>
    </row>
    <row r="123" spans="2:8" s="20" customFormat="1" ht="12.75">
      <c r="B123" s="37"/>
      <c r="C123" s="56"/>
      <c r="E123" s="14"/>
      <c r="F123" s="14"/>
      <c r="G123" s="15"/>
      <c r="H123" s="16"/>
    </row>
    <row r="124" spans="2:8" s="20" customFormat="1" ht="12.75">
      <c r="B124" s="37"/>
      <c r="C124" s="56"/>
      <c r="E124" s="14"/>
      <c r="F124" s="14"/>
      <c r="G124" s="15"/>
      <c r="H124" s="16"/>
    </row>
    <row r="125" spans="2:8" s="20" customFormat="1" ht="12.75">
      <c r="B125" s="37"/>
      <c r="C125" s="56"/>
      <c r="E125" s="14"/>
      <c r="F125" s="14"/>
      <c r="G125" s="15"/>
      <c r="H125" s="16"/>
    </row>
    <row r="126" spans="2:8" s="20" customFormat="1" ht="12.75">
      <c r="B126" s="37"/>
      <c r="C126" s="56"/>
      <c r="E126" s="14"/>
      <c r="F126" s="14"/>
      <c r="G126" s="15"/>
      <c r="H126" s="16"/>
    </row>
    <row r="127" spans="2:8" s="20" customFormat="1" ht="12.75">
      <c r="B127" s="37"/>
      <c r="C127" s="56"/>
      <c r="E127" s="14"/>
      <c r="F127" s="14"/>
      <c r="G127" s="15"/>
      <c r="H127" s="16"/>
    </row>
    <row r="128" spans="2:8" s="20" customFormat="1" ht="12.75">
      <c r="B128" s="37"/>
      <c r="C128" s="56"/>
      <c r="E128" s="14"/>
      <c r="F128" s="14"/>
      <c r="G128" s="15"/>
      <c r="H128" s="16"/>
    </row>
    <row r="129" spans="2:8" s="20" customFormat="1" ht="12.75">
      <c r="B129" s="37"/>
      <c r="C129" s="56"/>
      <c r="E129" s="14"/>
      <c r="F129" s="14"/>
      <c r="G129" s="15"/>
      <c r="H129" s="16"/>
    </row>
    <row r="130" spans="2:8" s="20" customFormat="1" ht="12.75">
      <c r="B130" s="37"/>
      <c r="C130" s="56"/>
      <c r="E130" s="14"/>
      <c r="F130" s="14"/>
      <c r="G130" s="15"/>
      <c r="H130" s="16"/>
    </row>
    <row r="131" spans="2:8" s="20" customFormat="1" ht="12.75">
      <c r="B131" s="37"/>
      <c r="C131" s="56"/>
      <c r="E131" s="14"/>
      <c r="F131" s="14"/>
      <c r="G131" s="15"/>
      <c r="H131" s="16"/>
    </row>
    <row r="132" spans="2:8" s="20" customFormat="1" ht="12.75">
      <c r="B132" s="37"/>
      <c r="C132" s="56"/>
      <c r="E132" s="14"/>
      <c r="F132" s="14"/>
      <c r="G132" s="15"/>
      <c r="H132" s="16"/>
    </row>
    <row r="133" spans="2:8" s="20" customFormat="1" ht="12.75">
      <c r="B133" s="37"/>
      <c r="C133" s="56"/>
      <c r="E133" s="14"/>
      <c r="F133" s="14"/>
      <c r="G133" s="15"/>
      <c r="H133" s="16"/>
    </row>
    <row r="134" spans="2:8" s="20" customFormat="1" ht="12.75">
      <c r="B134" s="37"/>
      <c r="C134" s="56"/>
      <c r="E134" s="14"/>
      <c r="F134" s="14"/>
      <c r="G134" s="15"/>
      <c r="H134" s="16"/>
    </row>
    <row r="135" spans="2:8" s="20" customFormat="1" ht="12.75">
      <c r="B135" s="37"/>
      <c r="C135" s="56"/>
      <c r="E135" s="14"/>
      <c r="F135" s="14"/>
      <c r="G135" s="15"/>
      <c r="H135" s="16"/>
    </row>
    <row r="136" spans="2:8" s="20" customFormat="1" ht="12.75">
      <c r="B136" s="37"/>
      <c r="C136" s="56"/>
      <c r="E136" s="14"/>
      <c r="F136" s="14"/>
      <c r="G136" s="15"/>
      <c r="H136" s="16"/>
    </row>
  </sheetData>
  <sheetProtection selectLockedCells="1" selectUnlockedCells="1"/>
  <mergeCells count="8">
    <mergeCell ref="A54:C54"/>
    <mergeCell ref="B29:C29"/>
    <mergeCell ref="B36:C36"/>
    <mergeCell ref="B49:C49"/>
    <mergeCell ref="A2:C2"/>
    <mergeCell ref="B5:C5"/>
    <mergeCell ref="B16:C16"/>
    <mergeCell ref="B22:C22"/>
  </mergeCells>
  <printOptions horizontalCentered="1"/>
  <pageMargins left="0" right="0" top="0.7874015748031497" bottom="0.5905511811023623" header="0.5118110236220472" footer="0.5118110236220472"/>
  <pageSetup horizontalDpi="600" verticalDpi="600" orientation="landscape" paperSize="9" r:id="rId1"/>
  <rowBreaks count="1" manualBreakCount="1">
    <brk id="35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IT116"/>
  <sheetViews>
    <sheetView zoomScalePageLayoutView="0" workbookViewId="0" topLeftCell="A1">
      <selection activeCell="A65" sqref="A65:C65"/>
    </sheetView>
  </sheetViews>
  <sheetFormatPr defaultColWidth="9.140625" defaultRowHeight="12.75"/>
  <cols>
    <col min="1" max="1" width="13.57421875" style="38" customWidth="1"/>
    <col min="2" max="2" width="33.7109375" style="38" customWidth="1"/>
    <col min="3" max="3" width="34.7109375" style="59" customWidth="1"/>
    <col min="4" max="4" width="18.140625" style="38" customWidth="1"/>
    <col min="5" max="252" width="9.140625" style="38" customWidth="1"/>
  </cols>
  <sheetData>
    <row r="1" spans="1:254" s="99" customFormat="1" ht="30" customHeight="1">
      <c r="A1" s="105" t="s">
        <v>3</v>
      </c>
      <c r="B1" s="105"/>
      <c r="C1" s="105"/>
      <c r="D1" s="97"/>
      <c r="E1" s="98"/>
      <c r="F1" s="98"/>
      <c r="G1" s="98"/>
      <c r="H1" s="98"/>
      <c r="I1" s="98"/>
      <c r="IS1" s="100"/>
      <c r="IT1" s="100"/>
    </row>
    <row r="2" spans="1:254" s="20" customFormat="1" ht="28.5" customHeight="1">
      <c r="A2" s="101" t="s">
        <v>163</v>
      </c>
      <c r="B2" s="101"/>
      <c r="C2" s="101"/>
      <c r="D2" s="68"/>
      <c r="E2" s="38"/>
      <c r="F2" s="38"/>
      <c r="G2" s="38"/>
      <c r="H2" s="38"/>
      <c r="I2" s="38"/>
      <c r="IS2"/>
      <c r="IT2"/>
    </row>
    <row r="3" spans="1:254" s="20" customFormat="1" ht="6.75" customHeight="1">
      <c r="A3" s="21"/>
      <c r="B3" s="21"/>
      <c r="C3" s="48"/>
      <c r="D3" s="64"/>
      <c r="E3" s="38"/>
      <c r="F3" s="38"/>
      <c r="G3" s="38"/>
      <c r="H3" s="38"/>
      <c r="I3" s="38"/>
      <c r="IS3"/>
      <c r="IT3"/>
    </row>
    <row r="4" spans="1:9" s="25" customFormat="1" ht="30" customHeight="1">
      <c r="A4" s="23" t="s">
        <v>9</v>
      </c>
      <c r="B4" s="24" t="s">
        <v>10</v>
      </c>
      <c r="C4" s="24" t="s">
        <v>11</v>
      </c>
      <c r="D4" s="64"/>
      <c r="E4" s="38"/>
      <c r="F4" s="38"/>
      <c r="G4" s="38"/>
      <c r="H4" s="38"/>
      <c r="I4" s="38"/>
    </row>
    <row r="5" spans="1:9" s="25" customFormat="1" ht="36" customHeight="1">
      <c r="A5" s="26"/>
      <c r="B5" s="102" t="s">
        <v>143</v>
      </c>
      <c r="C5" s="102"/>
      <c r="D5" s="64"/>
      <c r="E5" s="38"/>
      <c r="F5" s="38"/>
      <c r="G5" s="38"/>
      <c r="H5" s="38"/>
      <c r="I5" s="38"/>
    </row>
    <row r="6" spans="1:9" s="25" customFormat="1" ht="12.75">
      <c r="A6" s="26" t="s">
        <v>51</v>
      </c>
      <c r="B6" s="87">
        <v>148</v>
      </c>
      <c r="C6" s="86">
        <f>B6/$B$8</f>
        <v>0.4289855072463768</v>
      </c>
      <c r="D6" s="64"/>
      <c r="E6" s="38"/>
      <c r="F6" s="38"/>
      <c r="G6" s="38"/>
      <c r="H6" s="38"/>
      <c r="I6" s="38"/>
    </row>
    <row r="7" spans="1:9" s="25" customFormat="1" ht="12.75">
      <c r="A7" s="26" t="s">
        <v>50</v>
      </c>
      <c r="B7" s="87">
        <v>197</v>
      </c>
      <c r="C7" s="86">
        <f>B7/$B$8</f>
        <v>0.5710144927536231</v>
      </c>
      <c r="D7" s="64"/>
      <c r="E7" s="38"/>
      <c r="F7" s="38"/>
      <c r="G7" s="38"/>
      <c r="H7" s="38"/>
      <c r="I7" s="38"/>
    </row>
    <row r="8" spans="1:9" s="25" customFormat="1" ht="12.75" customHeight="1">
      <c r="A8" s="28" t="s">
        <v>21</v>
      </c>
      <c r="B8" s="29">
        <f>SUM(B6:B7)</f>
        <v>345</v>
      </c>
      <c r="C8" s="49">
        <f>B8/$B$8</f>
        <v>1</v>
      </c>
      <c r="D8" s="64"/>
      <c r="E8" s="38"/>
      <c r="F8" s="38"/>
      <c r="G8" s="38"/>
      <c r="H8" s="38"/>
      <c r="I8" s="38"/>
    </row>
    <row r="9" spans="1:9" s="25" customFormat="1" ht="12.75" customHeight="1">
      <c r="A9" s="28"/>
      <c r="B9" s="29"/>
      <c r="C9" s="50"/>
      <c r="D9" s="64"/>
      <c r="E9" s="38"/>
      <c r="F9" s="38"/>
      <c r="G9" s="38"/>
      <c r="H9" s="38"/>
      <c r="I9" s="38"/>
    </row>
    <row r="10" spans="1:9" s="25" customFormat="1" ht="39.75" customHeight="1">
      <c r="A10" s="28"/>
      <c r="B10" s="102" t="s">
        <v>144</v>
      </c>
      <c r="C10" s="102"/>
      <c r="D10" s="64"/>
      <c r="E10" s="38"/>
      <c r="F10" s="38"/>
      <c r="G10" s="38"/>
      <c r="H10" s="38"/>
      <c r="I10" s="38"/>
    </row>
    <row r="11" spans="1:9" s="25" customFormat="1" ht="13.5" customHeight="1">
      <c r="A11" s="26"/>
      <c r="B11" s="106" t="s">
        <v>52</v>
      </c>
      <c r="C11" s="106"/>
      <c r="D11" s="64"/>
      <c r="E11" s="38"/>
      <c r="F11" s="38"/>
      <c r="G11" s="38"/>
      <c r="H11" s="38"/>
      <c r="I11" s="38"/>
    </row>
    <row r="12" spans="1:254" ht="12.75">
      <c r="A12" s="27" t="s">
        <v>53</v>
      </c>
      <c r="B12" s="30">
        <v>6</v>
      </c>
      <c r="C12" s="86">
        <f aca="true" t="shared" si="0" ref="C12:C17">B12/$B$17</f>
        <v>0.04054054054054054</v>
      </c>
      <c r="D12" s="64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T12" s="20"/>
    </row>
    <row r="13" spans="1:254" ht="12.75">
      <c r="A13" s="27" t="s">
        <v>54</v>
      </c>
      <c r="B13" s="30">
        <v>10</v>
      </c>
      <c r="C13" s="86">
        <f t="shared" si="0"/>
        <v>0.06756756756756757</v>
      </c>
      <c r="D13" s="64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T13" s="20"/>
    </row>
    <row r="14" spans="1:254" ht="12.75">
      <c r="A14" s="27" t="s">
        <v>55</v>
      </c>
      <c r="B14" s="30">
        <v>33</v>
      </c>
      <c r="C14" s="86">
        <f t="shared" si="0"/>
        <v>0.22297297297297297</v>
      </c>
      <c r="D14" s="6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T14" s="20"/>
    </row>
    <row r="15" spans="1:254" ht="12.75">
      <c r="A15" s="27" t="s">
        <v>56</v>
      </c>
      <c r="B15" s="30">
        <v>61</v>
      </c>
      <c r="C15" s="86">
        <f t="shared" si="0"/>
        <v>0.41216216216216217</v>
      </c>
      <c r="D15" s="64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T15" s="20"/>
    </row>
    <row r="16" spans="1:254" ht="12.75">
      <c r="A16" s="27" t="s">
        <v>57</v>
      </c>
      <c r="B16" s="30">
        <v>38</v>
      </c>
      <c r="C16" s="86">
        <f t="shared" si="0"/>
        <v>0.25675675675675674</v>
      </c>
      <c r="D16" s="64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T16" s="20"/>
    </row>
    <row r="17" spans="1:254" ht="12.75">
      <c r="A17" s="28" t="s">
        <v>21</v>
      </c>
      <c r="B17" s="31">
        <f>SUM(B12:B16)</f>
        <v>148</v>
      </c>
      <c r="C17" s="49">
        <f t="shared" si="0"/>
        <v>1</v>
      </c>
      <c r="D17" s="68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T17" s="20"/>
    </row>
    <row r="18" spans="1:254" ht="15.75">
      <c r="A18" s="70" t="s">
        <v>67</v>
      </c>
      <c r="B18" s="72">
        <v>3.777</v>
      </c>
      <c r="C18" s="57"/>
      <c r="D18" s="66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T18" s="20"/>
    </row>
    <row r="19" spans="1:9" s="25" customFormat="1" ht="12.75" customHeight="1">
      <c r="A19" s="26"/>
      <c r="B19" s="106" t="s">
        <v>58</v>
      </c>
      <c r="C19" s="106"/>
      <c r="D19" s="68"/>
      <c r="E19" s="38"/>
      <c r="F19" s="38"/>
      <c r="G19" s="38"/>
      <c r="H19" s="38"/>
      <c r="I19" s="38"/>
    </row>
    <row r="20" spans="1:9" s="25" customFormat="1" ht="12.75" customHeight="1">
      <c r="A20" s="27" t="s">
        <v>53</v>
      </c>
      <c r="B20" s="30">
        <v>7</v>
      </c>
      <c r="C20" s="86">
        <f aca="true" t="shared" si="1" ref="C20:C25">B20/$B$25</f>
        <v>0.0472972972972973</v>
      </c>
      <c r="D20" s="69"/>
      <c r="E20" s="38"/>
      <c r="F20" s="38"/>
      <c r="G20" s="38"/>
      <c r="H20" s="38"/>
      <c r="I20" s="38"/>
    </row>
    <row r="21" spans="1:9" s="25" customFormat="1" ht="12.75" customHeight="1">
      <c r="A21" s="27" t="s">
        <v>54</v>
      </c>
      <c r="B21" s="30">
        <v>14</v>
      </c>
      <c r="C21" s="86">
        <f t="shared" si="1"/>
        <v>0.0945945945945946</v>
      </c>
      <c r="D21" s="64" t="s">
        <v>141</v>
      </c>
      <c r="E21" s="38"/>
      <c r="F21" s="38"/>
      <c r="G21" s="38"/>
      <c r="H21" s="38"/>
      <c r="I21" s="38"/>
    </row>
    <row r="22" spans="1:9" s="25" customFormat="1" ht="12.75" customHeight="1">
      <c r="A22" s="27" t="s">
        <v>55</v>
      </c>
      <c r="B22" s="30">
        <v>27</v>
      </c>
      <c r="C22" s="86">
        <f t="shared" si="1"/>
        <v>0.18243243243243243</v>
      </c>
      <c r="D22" s="68"/>
      <c r="E22" s="38"/>
      <c r="F22" s="38"/>
      <c r="G22" s="38"/>
      <c r="H22" s="38"/>
      <c r="I22" s="38"/>
    </row>
    <row r="23" spans="1:9" s="25" customFormat="1" ht="12.75" customHeight="1">
      <c r="A23" s="27" t="s">
        <v>56</v>
      </c>
      <c r="B23" s="30">
        <v>66</v>
      </c>
      <c r="C23" s="86">
        <f t="shared" si="1"/>
        <v>0.44594594594594594</v>
      </c>
      <c r="D23" s="64"/>
      <c r="E23" s="38"/>
      <c r="F23" s="38"/>
      <c r="G23" s="38"/>
      <c r="H23" s="38"/>
      <c r="I23" s="38"/>
    </row>
    <row r="24" spans="1:9" s="25" customFormat="1" ht="12.75" customHeight="1">
      <c r="A24" s="27" t="s">
        <v>57</v>
      </c>
      <c r="B24" s="30">
        <v>34</v>
      </c>
      <c r="C24" s="86">
        <f t="shared" si="1"/>
        <v>0.22972972972972974</v>
      </c>
      <c r="D24" s="64"/>
      <c r="E24" s="38"/>
      <c r="F24" s="38"/>
      <c r="G24" s="38"/>
      <c r="H24" s="38"/>
      <c r="I24" s="38"/>
    </row>
    <row r="25" spans="1:9" s="25" customFormat="1" ht="12.75" customHeight="1">
      <c r="A25" s="28" t="s">
        <v>21</v>
      </c>
      <c r="B25" s="31">
        <f>SUM(B20:B24)</f>
        <v>148</v>
      </c>
      <c r="C25" s="49">
        <f t="shared" si="1"/>
        <v>1</v>
      </c>
      <c r="D25" s="64"/>
      <c r="E25" s="38"/>
      <c r="F25" s="38"/>
      <c r="G25" s="38"/>
      <c r="H25" s="38"/>
      <c r="I25" s="38"/>
    </row>
    <row r="26" spans="1:9" s="25" customFormat="1" ht="12.75" customHeight="1">
      <c r="A26" s="70" t="s">
        <v>67</v>
      </c>
      <c r="B26" s="72">
        <v>3.716</v>
      </c>
      <c r="C26" s="57"/>
      <c r="D26" s="64"/>
      <c r="E26" s="38"/>
      <c r="F26" s="38"/>
      <c r="G26" s="38"/>
      <c r="H26" s="38"/>
      <c r="I26" s="38"/>
    </row>
    <row r="27" spans="1:9" s="25" customFormat="1" ht="12.75" customHeight="1">
      <c r="A27" s="28"/>
      <c r="B27" s="106" t="s">
        <v>59</v>
      </c>
      <c r="C27" s="106"/>
      <c r="D27" s="64"/>
      <c r="E27" s="38"/>
      <c r="F27" s="38"/>
      <c r="G27" s="38"/>
      <c r="H27" s="38"/>
      <c r="I27" s="38"/>
    </row>
    <row r="28" spans="1:9" s="25" customFormat="1" ht="12.75" customHeight="1">
      <c r="A28" s="27" t="s">
        <v>53</v>
      </c>
      <c r="B28" s="90">
        <v>3</v>
      </c>
      <c r="C28" s="86">
        <f aca="true" t="shared" si="2" ref="C28:C33">B28/$B$33</f>
        <v>0.02027027027027027</v>
      </c>
      <c r="D28" s="64"/>
      <c r="E28" s="38"/>
      <c r="F28" s="38"/>
      <c r="G28" s="38"/>
      <c r="H28" s="38"/>
      <c r="I28" s="38"/>
    </row>
    <row r="29" spans="1:254" ht="12.75">
      <c r="A29" s="27" t="s">
        <v>54</v>
      </c>
      <c r="B29" s="30">
        <v>3</v>
      </c>
      <c r="C29" s="86">
        <f t="shared" si="2"/>
        <v>0.02027027027027027</v>
      </c>
      <c r="D29" s="64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T29" s="20"/>
    </row>
    <row r="30" spans="1:254" ht="12.75">
      <c r="A30" s="27" t="s">
        <v>55</v>
      </c>
      <c r="B30" s="30">
        <v>23</v>
      </c>
      <c r="C30" s="86">
        <f t="shared" si="2"/>
        <v>0.1554054054054054</v>
      </c>
      <c r="D30" s="64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T30" s="20"/>
    </row>
    <row r="31" spans="1:254" ht="12.75">
      <c r="A31" s="27" t="s">
        <v>56</v>
      </c>
      <c r="B31" s="30">
        <v>62</v>
      </c>
      <c r="C31" s="86">
        <f t="shared" si="2"/>
        <v>0.4189189189189189</v>
      </c>
      <c r="D31" s="64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T31" s="20"/>
    </row>
    <row r="32" spans="1:254" ht="12.75">
      <c r="A32" s="27" t="s">
        <v>57</v>
      </c>
      <c r="B32" s="30">
        <v>57</v>
      </c>
      <c r="C32" s="86">
        <f t="shared" si="2"/>
        <v>0.38513513513513514</v>
      </c>
      <c r="D32" s="64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T32" s="20"/>
    </row>
    <row r="33" spans="1:254" ht="12.75">
      <c r="A33" s="28" t="s">
        <v>21</v>
      </c>
      <c r="B33" s="31">
        <f>SUM(B28:B32)</f>
        <v>148</v>
      </c>
      <c r="C33" s="49">
        <f t="shared" si="2"/>
        <v>1</v>
      </c>
      <c r="D33" s="64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T33" s="20"/>
    </row>
    <row r="34" spans="1:254" ht="12.75">
      <c r="A34" s="70" t="s">
        <v>67</v>
      </c>
      <c r="B34" s="72">
        <v>4.128</v>
      </c>
      <c r="C34" s="57"/>
      <c r="D34" s="6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T34" s="20"/>
    </row>
    <row r="35" spans="1:9" s="25" customFormat="1" ht="12.75" customHeight="1">
      <c r="A35" s="26"/>
      <c r="B35" s="106" t="s">
        <v>60</v>
      </c>
      <c r="C35" s="106"/>
      <c r="D35" s="64"/>
      <c r="E35" s="38"/>
      <c r="F35" s="38"/>
      <c r="G35" s="38"/>
      <c r="H35" s="38"/>
      <c r="I35" s="38"/>
    </row>
    <row r="36" spans="1:9" s="25" customFormat="1" ht="12.75" customHeight="1">
      <c r="A36" s="27" t="s">
        <v>53</v>
      </c>
      <c r="B36" s="30">
        <v>1</v>
      </c>
      <c r="C36" s="86">
        <f aca="true" t="shared" si="3" ref="C36:C41">B36/$B$41</f>
        <v>0.006756756756756757</v>
      </c>
      <c r="D36" s="64"/>
      <c r="E36" s="38"/>
      <c r="F36" s="38"/>
      <c r="G36" s="38"/>
      <c r="H36" s="38"/>
      <c r="I36" s="38"/>
    </row>
    <row r="37" spans="1:9" s="25" customFormat="1" ht="12.75" customHeight="1">
      <c r="A37" s="27" t="s">
        <v>54</v>
      </c>
      <c r="B37" s="30">
        <v>3</v>
      </c>
      <c r="C37" s="86">
        <f t="shared" si="3"/>
        <v>0.02027027027027027</v>
      </c>
      <c r="D37" s="64"/>
      <c r="E37" s="38"/>
      <c r="F37" s="38"/>
      <c r="G37" s="38"/>
      <c r="H37" s="38"/>
      <c r="I37" s="38"/>
    </row>
    <row r="38" spans="1:9" s="25" customFormat="1" ht="12.75" customHeight="1">
      <c r="A38" s="27" t="s">
        <v>55</v>
      </c>
      <c r="B38" s="30">
        <v>16</v>
      </c>
      <c r="C38" s="86">
        <f t="shared" si="3"/>
        <v>0.10810810810810811</v>
      </c>
      <c r="D38" s="64"/>
      <c r="E38" s="38"/>
      <c r="F38" s="38"/>
      <c r="G38" s="38"/>
      <c r="H38" s="38"/>
      <c r="I38" s="38"/>
    </row>
    <row r="39" spans="1:9" s="25" customFormat="1" ht="12.75" customHeight="1">
      <c r="A39" s="27" t="s">
        <v>56</v>
      </c>
      <c r="B39" s="30">
        <v>47</v>
      </c>
      <c r="C39" s="86">
        <f t="shared" si="3"/>
        <v>0.31756756756756754</v>
      </c>
      <c r="D39" s="64"/>
      <c r="E39" s="38"/>
      <c r="F39" s="38"/>
      <c r="G39" s="38"/>
      <c r="H39" s="38"/>
      <c r="I39" s="38"/>
    </row>
    <row r="40" spans="1:9" s="25" customFormat="1" ht="12.75" customHeight="1">
      <c r="A40" s="27" t="s">
        <v>57</v>
      </c>
      <c r="B40" s="30">
        <v>81</v>
      </c>
      <c r="C40" s="86">
        <f t="shared" si="3"/>
        <v>0.5472972972972973</v>
      </c>
      <c r="D40" s="64"/>
      <c r="E40" s="38"/>
      <c r="F40" s="38"/>
      <c r="G40" s="38"/>
      <c r="H40" s="38"/>
      <c r="I40" s="38"/>
    </row>
    <row r="41" spans="1:9" s="25" customFormat="1" ht="12.75" customHeight="1">
      <c r="A41" s="28" t="s">
        <v>21</v>
      </c>
      <c r="B41" s="31">
        <f>SUM(B36:B40)</f>
        <v>148</v>
      </c>
      <c r="C41" s="49">
        <f t="shared" si="3"/>
        <v>1</v>
      </c>
      <c r="D41" s="64"/>
      <c r="E41" s="38"/>
      <c r="F41" s="38"/>
      <c r="G41" s="38"/>
      <c r="H41" s="38"/>
      <c r="I41" s="38"/>
    </row>
    <row r="42" spans="1:9" s="25" customFormat="1" ht="12.75" customHeight="1">
      <c r="A42" s="70" t="s">
        <v>67</v>
      </c>
      <c r="B42" s="72">
        <v>4.378</v>
      </c>
      <c r="C42" s="57"/>
      <c r="D42" s="69"/>
      <c r="E42" s="38"/>
      <c r="F42" s="38"/>
      <c r="G42" s="38"/>
      <c r="H42" s="38"/>
      <c r="I42" s="38"/>
    </row>
    <row r="43" spans="1:9" s="25" customFormat="1" ht="12.75" customHeight="1">
      <c r="A43" s="28"/>
      <c r="B43" s="106" t="s">
        <v>61</v>
      </c>
      <c r="C43" s="106"/>
      <c r="D43" s="69"/>
      <c r="E43" s="38"/>
      <c r="F43" s="38"/>
      <c r="G43" s="38"/>
      <c r="H43" s="38"/>
      <c r="I43" s="38"/>
    </row>
    <row r="44" spans="1:9" s="25" customFormat="1" ht="12.75" customHeight="1">
      <c r="A44" s="27" t="s">
        <v>53</v>
      </c>
      <c r="B44" s="90">
        <v>2</v>
      </c>
      <c r="C44" s="52">
        <f aca="true" t="shared" si="4" ref="C44:C49">B44/$B$49</f>
        <v>0.013513513513513514</v>
      </c>
      <c r="D44" s="69"/>
      <c r="E44" s="38"/>
      <c r="F44" s="38"/>
      <c r="G44" s="38"/>
      <c r="H44" s="38"/>
      <c r="I44" s="38"/>
    </row>
    <row r="45" spans="1:254" ht="12.75">
      <c r="A45" s="27" t="s">
        <v>54</v>
      </c>
      <c r="B45" s="30">
        <v>6</v>
      </c>
      <c r="C45" s="52">
        <f t="shared" si="4"/>
        <v>0.04054054054054054</v>
      </c>
      <c r="D45" s="68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T45" s="20"/>
    </row>
    <row r="46" spans="1:254" ht="12.75">
      <c r="A46" s="27" t="s">
        <v>55</v>
      </c>
      <c r="B46" s="30">
        <v>27</v>
      </c>
      <c r="C46" s="52">
        <f t="shared" si="4"/>
        <v>0.18243243243243243</v>
      </c>
      <c r="D46" s="64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T46" s="20"/>
    </row>
    <row r="47" spans="1:254" ht="12.75">
      <c r="A47" s="27" t="s">
        <v>56</v>
      </c>
      <c r="B47" s="30">
        <v>61</v>
      </c>
      <c r="C47" s="52">
        <f t="shared" si="4"/>
        <v>0.41216216216216217</v>
      </c>
      <c r="D47" s="64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T47" s="20"/>
    </row>
    <row r="48" spans="1:254" ht="12.75">
      <c r="A48" s="27" t="s">
        <v>57</v>
      </c>
      <c r="B48" s="30">
        <v>52</v>
      </c>
      <c r="C48" s="52">
        <f t="shared" si="4"/>
        <v>0.35135135135135137</v>
      </c>
      <c r="D48" s="64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T48" s="20"/>
    </row>
    <row r="49" spans="1:254" ht="12.75">
      <c r="A49" s="28" t="s">
        <v>21</v>
      </c>
      <c r="B49" s="31">
        <f>SUM(B44:B48)</f>
        <v>148</v>
      </c>
      <c r="C49" s="53">
        <f t="shared" si="4"/>
        <v>1</v>
      </c>
      <c r="D49" s="64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T49" s="20"/>
    </row>
    <row r="50" spans="1:254" ht="12.75">
      <c r="A50" s="70" t="s">
        <v>67</v>
      </c>
      <c r="B50" s="72">
        <v>4.047</v>
      </c>
      <c r="C50" s="57"/>
      <c r="D50" s="64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T50" s="20"/>
    </row>
    <row r="51" spans="1:9" s="20" customFormat="1" ht="5.25" customHeight="1">
      <c r="A51" s="32"/>
      <c r="B51" s="33"/>
      <c r="C51" s="54"/>
      <c r="D51" s="64"/>
      <c r="E51" s="38"/>
      <c r="F51" s="38"/>
      <c r="G51" s="38"/>
      <c r="H51" s="38"/>
      <c r="I51" s="38"/>
    </row>
    <row r="52" spans="1:9" s="20" customFormat="1" ht="36" customHeight="1">
      <c r="A52" s="32"/>
      <c r="B52" s="102" t="s">
        <v>146</v>
      </c>
      <c r="C52" s="102"/>
      <c r="D52" s="64"/>
      <c r="E52" s="38"/>
      <c r="F52" s="38"/>
      <c r="G52" s="38"/>
      <c r="H52" s="38"/>
      <c r="I52" s="38"/>
    </row>
    <row r="53" spans="1:9" s="20" customFormat="1" ht="12.75">
      <c r="A53" s="27" t="s">
        <v>53</v>
      </c>
      <c r="B53" s="45">
        <v>1</v>
      </c>
      <c r="C53" s="52">
        <f>B53/$B$63</f>
        <v>0.006756756756756757</v>
      </c>
      <c r="D53" s="64"/>
      <c r="E53" s="38"/>
      <c r="F53" s="38"/>
      <c r="G53" s="38"/>
      <c r="H53" s="38"/>
      <c r="I53" s="38"/>
    </row>
    <row r="54" spans="1:9" s="20" customFormat="1" ht="12.75">
      <c r="A54" s="27" t="s">
        <v>54</v>
      </c>
      <c r="B54" s="87">
        <v>1</v>
      </c>
      <c r="C54" s="52">
        <f aca="true" t="shared" si="5" ref="C54:C62">B54/$B$63</f>
        <v>0.006756756756756757</v>
      </c>
      <c r="D54" s="64"/>
      <c r="E54" s="38"/>
      <c r="F54" s="38"/>
      <c r="G54" s="38"/>
      <c r="H54" s="38"/>
      <c r="I54" s="38"/>
    </row>
    <row r="55" spans="1:9" s="20" customFormat="1" ht="12.75">
      <c r="A55" s="27" t="s">
        <v>55</v>
      </c>
      <c r="B55" s="87">
        <v>2</v>
      </c>
      <c r="C55" s="52">
        <f t="shared" si="5"/>
        <v>0.013513513513513514</v>
      </c>
      <c r="D55" s="64"/>
      <c r="E55" s="38"/>
      <c r="F55" s="38"/>
      <c r="G55" s="38"/>
      <c r="H55" s="38"/>
      <c r="I55" s="38"/>
    </row>
    <row r="56" spans="1:9" s="20" customFormat="1" ht="12.75">
      <c r="A56" s="27" t="s">
        <v>56</v>
      </c>
      <c r="B56" s="87">
        <v>3</v>
      </c>
      <c r="C56" s="52">
        <f t="shared" si="5"/>
        <v>0.02027027027027027</v>
      </c>
      <c r="D56" s="64"/>
      <c r="E56" s="38"/>
      <c r="F56" s="38"/>
      <c r="G56" s="38"/>
      <c r="H56" s="38"/>
      <c r="I56" s="38"/>
    </row>
    <row r="57" spans="1:9" s="20" customFormat="1" ht="12.75">
      <c r="A57" s="27" t="s">
        <v>57</v>
      </c>
      <c r="B57" s="87">
        <v>7</v>
      </c>
      <c r="C57" s="52">
        <f t="shared" si="5"/>
        <v>0.0472972972972973</v>
      </c>
      <c r="D57" s="64"/>
      <c r="E57" s="38"/>
      <c r="F57" s="38"/>
      <c r="G57" s="38"/>
      <c r="H57" s="38"/>
      <c r="I57" s="38"/>
    </row>
    <row r="58" spans="1:9" s="20" customFormat="1" ht="12.75">
      <c r="A58" s="27" t="s">
        <v>62</v>
      </c>
      <c r="B58" s="87">
        <v>9</v>
      </c>
      <c r="C58" s="52">
        <f t="shared" si="5"/>
        <v>0.060810810810810814</v>
      </c>
      <c r="D58" s="64"/>
      <c r="E58" s="38"/>
      <c r="F58" s="38"/>
      <c r="G58" s="38"/>
      <c r="H58" s="38"/>
      <c r="I58" s="38"/>
    </row>
    <row r="59" spans="1:9" s="20" customFormat="1" ht="12.75">
      <c r="A59" s="27" t="s">
        <v>63</v>
      </c>
      <c r="B59" s="87">
        <v>19</v>
      </c>
      <c r="C59" s="52">
        <f t="shared" si="5"/>
        <v>0.12837837837837837</v>
      </c>
      <c r="D59" s="64"/>
      <c r="E59" s="38"/>
      <c r="F59" s="38"/>
      <c r="G59" s="38"/>
      <c r="H59" s="38"/>
      <c r="I59" s="38"/>
    </row>
    <row r="60" spans="1:9" s="20" customFormat="1" ht="12.75">
      <c r="A60" s="27" t="s">
        <v>64</v>
      </c>
      <c r="B60" s="87">
        <v>54</v>
      </c>
      <c r="C60" s="52">
        <f t="shared" si="5"/>
        <v>0.36486486486486486</v>
      </c>
      <c r="D60" s="64"/>
      <c r="E60" s="38"/>
      <c r="F60" s="38"/>
      <c r="G60" s="38"/>
      <c r="H60" s="38"/>
      <c r="I60" s="38"/>
    </row>
    <row r="61" spans="1:9" s="20" customFormat="1" ht="12.75">
      <c r="A61" s="27" t="s">
        <v>65</v>
      </c>
      <c r="B61" s="87">
        <v>34</v>
      </c>
      <c r="C61" s="52">
        <f t="shared" si="5"/>
        <v>0.22972972972972974</v>
      </c>
      <c r="D61" s="64"/>
      <c r="E61" s="38"/>
      <c r="F61" s="38"/>
      <c r="G61" s="38"/>
      <c r="H61" s="38"/>
      <c r="I61" s="38"/>
    </row>
    <row r="62" spans="1:9" s="20" customFormat="1" ht="12.75">
      <c r="A62" s="27" t="s">
        <v>66</v>
      </c>
      <c r="B62" s="87">
        <v>18</v>
      </c>
      <c r="C62" s="52">
        <f t="shared" si="5"/>
        <v>0.12162162162162163</v>
      </c>
      <c r="D62" s="64"/>
      <c r="E62" s="38"/>
      <c r="F62" s="38"/>
      <c r="G62" s="38"/>
      <c r="H62" s="38"/>
      <c r="I62" s="38"/>
    </row>
    <row r="63" spans="1:9" s="20" customFormat="1" ht="12.75">
      <c r="A63" s="28" t="s">
        <v>21</v>
      </c>
      <c r="B63" s="33">
        <f>SUM(B53:B62)</f>
        <v>148</v>
      </c>
      <c r="C63" s="53">
        <f>B63/$B$63</f>
        <v>1</v>
      </c>
      <c r="D63" s="64"/>
      <c r="E63" s="38"/>
      <c r="F63" s="38"/>
      <c r="G63" s="38"/>
      <c r="H63" s="38"/>
      <c r="I63" s="38"/>
    </row>
    <row r="64" spans="1:9" s="20" customFormat="1" ht="12.75">
      <c r="A64" s="71" t="s">
        <v>67</v>
      </c>
      <c r="B64" s="74">
        <v>7.844</v>
      </c>
      <c r="C64" s="91"/>
      <c r="D64" s="64"/>
      <c r="E64" s="38"/>
      <c r="F64" s="38"/>
      <c r="G64" s="38"/>
      <c r="H64" s="38"/>
      <c r="I64" s="38"/>
    </row>
    <row r="65" spans="1:9" s="36" customFormat="1" ht="24.75" customHeight="1">
      <c r="A65" s="104" t="s">
        <v>168</v>
      </c>
      <c r="B65" s="104"/>
      <c r="C65" s="104"/>
      <c r="D65" s="69"/>
      <c r="E65" s="38"/>
      <c r="F65" s="38"/>
      <c r="G65" s="38"/>
      <c r="H65" s="38"/>
      <c r="I65" s="38"/>
    </row>
    <row r="66" spans="1:4" ht="12.75">
      <c r="A66" s="81" t="s">
        <v>145</v>
      </c>
      <c r="D66" s="69"/>
    </row>
    <row r="67" ht="12.75">
      <c r="D67" s="69"/>
    </row>
    <row r="68" ht="12.75">
      <c r="D68" s="68"/>
    </row>
    <row r="69" spans="2:4" ht="12.75">
      <c r="B69" s="39"/>
      <c r="C69" s="60"/>
      <c r="D69" s="64"/>
    </row>
    <row r="70" spans="2:4" ht="12.75">
      <c r="B70" s="39"/>
      <c r="C70" s="60"/>
      <c r="D70" s="64"/>
    </row>
    <row r="71" ht="12.75">
      <c r="D71" s="64"/>
    </row>
    <row r="72" ht="12.75">
      <c r="D72" s="64"/>
    </row>
    <row r="73" ht="12.75">
      <c r="D73" s="64"/>
    </row>
    <row r="74" ht="12.75">
      <c r="D74" s="64"/>
    </row>
    <row r="75" ht="12.75">
      <c r="D75" s="64"/>
    </row>
    <row r="76" ht="12.75">
      <c r="D76" s="64"/>
    </row>
    <row r="77" ht="12.75">
      <c r="D77" s="64"/>
    </row>
    <row r="78" ht="12.75">
      <c r="D78" s="64"/>
    </row>
    <row r="79" ht="12.75">
      <c r="D79" s="64"/>
    </row>
    <row r="80" ht="12.75">
      <c r="D80" s="64"/>
    </row>
    <row r="81" ht="12.75">
      <c r="D81" s="64"/>
    </row>
    <row r="82" ht="12.75">
      <c r="D82" s="64"/>
    </row>
    <row r="83" ht="12.75">
      <c r="D83" s="64"/>
    </row>
    <row r="84" ht="12.75">
      <c r="D84" s="64"/>
    </row>
    <row r="85" ht="12.75">
      <c r="D85" s="64"/>
    </row>
    <row r="86" ht="12.75">
      <c r="D86" s="64"/>
    </row>
    <row r="87" ht="12.75">
      <c r="D87" s="64"/>
    </row>
    <row r="88" ht="12.75">
      <c r="D88" s="64"/>
    </row>
    <row r="89" ht="12.75">
      <c r="D89" s="64"/>
    </row>
    <row r="90" ht="12.75">
      <c r="D90" s="64"/>
    </row>
    <row r="91" ht="12.75">
      <c r="D91" s="68"/>
    </row>
    <row r="92" ht="12.75">
      <c r="D92" s="68"/>
    </row>
    <row r="93" ht="12.75">
      <c r="D93" s="73"/>
    </row>
    <row r="94" ht="12.75">
      <c r="D94" s="64"/>
    </row>
    <row r="95" ht="12.75">
      <c r="D95" s="64"/>
    </row>
    <row r="96" ht="12.75">
      <c r="D96" s="64"/>
    </row>
    <row r="97" ht="12.75">
      <c r="D97" s="64"/>
    </row>
    <row r="98" ht="12.75">
      <c r="D98" s="64"/>
    </row>
    <row r="99" ht="12.75">
      <c r="D99" s="64"/>
    </row>
    <row r="100" ht="12.75">
      <c r="D100" s="64"/>
    </row>
    <row r="101" ht="12.75">
      <c r="D101" s="64"/>
    </row>
    <row r="102" ht="12.75">
      <c r="D102" s="64"/>
    </row>
    <row r="103" ht="12.75">
      <c r="D103" s="64"/>
    </row>
    <row r="104" ht="12.75">
      <c r="D104" s="64"/>
    </row>
    <row r="105" ht="12.75">
      <c r="D105" s="64"/>
    </row>
    <row r="106" ht="12.75">
      <c r="D106" s="64"/>
    </row>
    <row r="107" ht="12.75">
      <c r="D107" s="64"/>
    </row>
    <row r="108" ht="12.75">
      <c r="D108" s="64"/>
    </row>
    <row r="109" ht="12.75">
      <c r="D109" s="64"/>
    </row>
    <row r="110" ht="12.75">
      <c r="D110" s="64"/>
    </row>
    <row r="111" ht="12.75">
      <c r="D111" s="64"/>
    </row>
    <row r="112" ht="12.75">
      <c r="D112" s="64"/>
    </row>
    <row r="113" ht="12.75">
      <c r="D113" s="64"/>
    </row>
    <row r="114" ht="12.75">
      <c r="D114" s="64"/>
    </row>
    <row r="115" ht="12.75">
      <c r="D115" s="64"/>
    </row>
    <row r="116" ht="12.75">
      <c r="D116" s="69"/>
    </row>
  </sheetData>
  <sheetProtection selectLockedCells="1" selectUnlockedCells="1"/>
  <mergeCells count="11">
    <mergeCell ref="B11:C11"/>
    <mergeCell ref="A65:C65"/>
    <mergeCell ref="B52:C52"/>
    <mergeCell ref="B19:C19"/>
    <mergeCell ref="B27:C27"/>
    <mergeCell ref="B35:C35"/>
    <mergeCell ref="B43:C43"/>
    <mergeCell ref="A1:C1"/>
    <mergeCell ref="A2:C2"/>
    <mergeCell ref="B5:C5"/>
    <mergeCell ref="B10:C10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98" r:id="rId1"/>
  <rowBreaks count="1" manualBreakCount="1">
    <brk id="34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IR19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1.421875" style="38" customWidth="1"/>
    <col min="2" max="2" width="32.7109375" style="38" customWidth="1"/>
    <col min="3" max="250" width="9.140625" style="38" customWidth="1"/>
  </cols>
  <sheetData>
    <row r="1" spans="1:252" s="11" customFormat="1" ht="30" customHeight="1">
      <c r="A1" s="105" t="s">
        <v>3</v>
      </c>
      <c r="B1" s="105"/>
      <c r="C1" s="17"/>
      <c r="IQ1"/>
      <c r="IR1"/>
    </row>
    <row r="2" spans="1:252" s="20" customFormat="1" ht="27.75" customHeight="1">
      <c r="A2" s="101" t="s">
        <v>164</v>
      </c>
      <c r="B2" s="101"/>
      <c r="IQ2"/>
      <c r="IR2"/>
    </row>
    <row r="3" spans="1:252" s="20" customFormat="1" ht="6.75" customHeight="1">
      <c r="A3" s="21"/>
      <c r="B3" s="21"/>
      <c r="IQ3"/>
      <c r="IR3"/>
    </row>
    <row r="4" spans="1:2" s="25" customFormat="1" ht="30" customHeight="1">
      <c r="A4" s="23" t="s">
        <v>9</v>
      </c>
      <c r="B4" s="76" t="s">
        <v>130</v>
      </c>
    </row>
    <row r="5" spans="1:2" s="25" customFormat="1" ht="24.75" customHeight="1">
      <c r="A5" s="28"/>
      <c r="B5" s="75" t="s">
        <v>128</v>
      </c>
    </row>
    <row r="6" spans="1:252" ht="12.75">
      <c r="A6" s="27" t="s">
        <v>129</v>
      </c>
      <c r="B6" s="93">
        <v>3.777</v>
      </c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R6" s="20"/>
    </row>
    <row r="7" spans="1:252" ht="12.75">
      <c r="A7" s="27" t="s">
        <v>58</v>
      </c>
      <c r="B7" s="93">
        <v>3.716</v>
      </c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R7" s="20"/>
    </row>
    <row r="8" spans="1:252" ht="12.75">
      <c r="A8" s="27" t="s">
        <v>59</v>
      </c>
      <c r="B8" s="93">
        <v>4.128</v>
      </c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R8" s="20"/>
    </row>
    <row r="9" spans="1:252" ht="12.75">
      <c r="A9" s="27" t="s">
        <v>60</v>
      </c>
      <c r="B9" s="93">
        <v>4.378</v>
      </c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R9" s="20"/>
    </row>
    <row r="10" spans="1:252" ht="12.75">
      <c r="A10" s="27" t="s">
        <v>61</v>
      </c>
      <c r="B10" s="93">
        <v>4.047</v>
      </c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R10" s="20"/>
    </row>
    <row r="11" spans="1:2" s="20" customFormat="1" ht="12.75">
      <c r="A11" s="32"/>
      <c r="B11" s="33"/>
    </row>
    <row r="12" spans="1:2" s="20" customFormat="1" ht="16.5" customHeight="1">
      <c r="A12" s="32"/>
      <c r="B12" s="79" t="s">
        <v>132</v>
      </c>
    </row>
    <row r="13" spans="1:2" s="20" customFormat="1" ht="12.75">
      <c r="A13" s="47" t="s">
        <v>131</v>
      </c>
      <c r="B13" s="92">
        <v>7.844</v>
      </c>
    </row>
    <row r="14" spans="1:3" s="36" customFormat="1" ht="24.75" customHeight="1">
      <c r="A14" s="107" t="s">
        <v>168</v>
      </c>
      <c r="B14" s="107"/>
      <c r="C14" s="82"/>
    </row>
    <row r="18" ht="12.75">
      <c r="B18" s="39"/>
    </row>
    <row r="19" ht="12.75">
      <c r="B19" s="39"/>
    </row>
  </sheetData>
  <sheetProtection selectLockedCells="1" selectUnlockedCells="1"/>
  <mergeCells count="3">
    <mergeCell ref="A2:B2"/>
    <mergeCell ref="A1:B1"/>
    <mergeCell ref="A14:B14"/>
  </mergeCells>
  <printOptions horizontalCentered="1"/>
  <pageMargins left="0" right="0" top="0.5905511811023623" bottom="0.3937007874015748" header="0.5118110236220472" footer="0.5118110236220472"/>
  <pageSetup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</sheetPr>
  <dimension ref="A1:IV79"/>
  <sheetViews>
    <sheetView zoomScalePageLayoutView="0" workbookViewId="0" topLeftCell="A1">
      <selection activeCell="A78" sqref="A78:C78"/>
    </sheetView>
  </sheetViews>
  <sheetFormatPr defaultColWidth="9.140625" defaultRowHeight="12.75"/>
  <cols>
    <col min="1" max="2" width="33.140625" style="0" customWidth="1"/>
    <col min="3" max="3" width="33.140625" style="61" customWidth="1"/>
    <col min="4" max="4" width="12.7109375" style="0" customWidth="1"/>
    <col min="5" max="5" width="12.7109375" style="40" customWidth="1"/>
  </cols>
  <sheetData>
    <row r="1" spans="1:256" s="11" customFormat="1" ht="15.75">
      <c r="A1" s="41" t="s">
        <v>4</v>
      </c>
      <c r="B1" s="12"/>
      <c r="C1" s="12"/>
      <c r="D1" s="15"/>
      <c r="E1" s="16"/>
      <c r="F1" s="17"/>
      <c r="G1" s="17"/>
      <c r="IU1"/>
      <c r="IV1"/>
    </row>
    <row r="2" spans="1:256" s="20" customFormat="1" ht="24.75" customHeight="1">
      <c r="A2" s="101" t="s">
        <v>165</v>
      </c>
      <c r="B2" s="101"/>
      <c r="C2" s="101"/>
      <c r="D2" s="19"/>
      <c r="E2" s="19"/>
      <c r="IU2"/>
      <c r="IV2"/>
    </row>
    <row r="3" spans="1:256" s="20" customFormat="1" ht="6.75" customHeight="1">
      <c r="A3" s="21"/>
      <c r="B3" s="21"/>
      <c r="C3" s="48"/>
      <c r="D3" s="22"/>
      <c r="E3" s="22"/>
      <c r="IU3"/>
      <c r="IV3"/>
    </row>
    <row r="4" spans="1:6" s="25" customFormat="1" ht="30" customHeight="1">
      <c r="A4" s="23" t="s">
        <v>9</v>
      </c>
      <c r="B4" s="24" t="s">
        <v>10</v>
      </c>
      <c r="C4" s="24" t="s">
        <v>11</v>
      </c>
      <c r="F4" s="66"/>
    </row>
    <row r="5" spans="1:6" s="25" customFormat="1" ht="24.75" customHeight="1">
      <c r="A5" s="28"/>
      <c r="B5" s="102" t="s">
        <v>68</v>
      </c>
      <c r="C5" s="102"/>
      <c r="F5" s="64"/>
    </row>
    <row r="6" spans="1:6" s="25" customFormat="1" ht="13.5" customHeight="1">
      <c r="A6" s="26"/>
      <c r="B6" s="106" t="s">
        <v>69</v>
      </c>
      <c r="C6" s="106"/>
      <c r="F6" s="64"/>
    </row>
    <row r="7" spans="1:256" ht="12.75">
      <c r="A7" s="27" t="s">
        <v>53</v>
      </c>
      <c r="B7" s="30">
        <v>15</v>
      </c>
      <c r="C7" s="86">
        <f aca="true" t="shared" si="0" ref="C7:C12">B7/$B$12</f>
        <v>0.043478260869565216</v>
      </c>
      <c r="E7"/>
      <c r="F7" s="68"/>
      <c r="IV7" s="20"/>
    </row>
    <row r="8" spans="1:256" ht="12.75">
      <c r="A8" s="27" t="s">
        <v>54</v>
      </c>
      <c r="B8" s="30">
        <v>27</v>
      </c>
      <c r="C8" s="86">
        <f t="shared" si="0"/>
        <v>0.0782608695652174</v>
      </c>
      <c r="E8"/>
      <c r="F8" s="64"/>
      <c r="IV8" s="20"/>
    </row>
    <row r="9" spans="1:256" ht="12.75">
      <c r="A9" s="27" t="s">
        <v>55</v>
      </c>
      <c r="B9" s="30">
        <v>96</v>
      </c>
      <c r="C9" s="86">
        <f t="shared" si="0"/>
        <v>0.2782608695652174</v>
      </c>
      <c r="E9"/>
      <c r="F9" s="64"/>
      <c r="IV9" s="20"/>
    </row>
    <row r="10" spans="1:256" ht="12.75">
      <c r="A10" s="27" t="s">
        <v>56</v>
      </c>
      <c r="B10" s="30">
        <v>130</v>
      </c>
      <c r="C10" s="86">
        <f t="shared" si="0"/>
        <v>0.37681159420289856</v>
      </c>
      <c r="E10"/>
      <c r="F10" s="64"/>
      <c r="IV10" s="20"/>
    </row>
    <row r="11" spans="1:256" ht="12.75">
      <c r="A11" s="27" t="s">
        <v>57</v>
      </c>
      <c r="B11" s="30">
        <v>77</v>
      </c>
      <c r="C11" s="86">
        <f t="shared" si="0"/>
        <v>0.22318840579710145</v>
      </c>
      <c r="E11"/>
      <c r="F11" s="64"/>
      <c r="IV11" s="20"/>
    </row>
    <row r="12" spans="1:256" ht="12.75">
      <c r="A12" s="28" t="s">
        <v>21</v>
      </c>
      <c r="B12" s="31">
        <f>SUM(B7:B11)</f>
        <v>345</v>
      </c>
      <c r="C12" s="49">
        <f t="shared" si="0"/>
        <v>1</v>
      </c>
      <c r="E12"/>
      <c r="F12" s="64"/>
      <c r="IV12" s="20"/>
    </row>
    <row r="13" spans="1:256" ht="12.75">
      <c r="A13" s="70" t="s">
        <v>67</v>
      </c>
      <c r="B13" s="72">
        <v>3.657</v>
      </c>
      <c r="C13" s="57"/>
      <c r="E13"/>
      <c r="F13" s="64"/>
      <c r="IV13" s="20"/>
    </row>
    <row r="14" spans="1:6" s="25" customFormat="1" ht="12.75" customHeight="1">
      <c r="A14" s="26"/>
      <c r="B14" s="106" t="s">
        <v>70</v>
      </c>
      <c r="C14" s="106"/>
      <c r="F14" s="64"/>
    </row>
    <row r="15" spans="1:6" s="25" customFormat="1" ht="12.75" customHeight="1">
      <c r="A15" s="27" t="s">
        <v>53</v>
      </c>
      <c r="B15" s="30">
        <v>13</v>
      </c>
      <c r="C15" s="86">
        <f aca="true" t="shared" si="1" ref="C15:C20">B15/$B$20</f>
        <v>0.03768115942028986</v>
      </c>
      <c r="F15" s="64"/>
    </row>
    <row r="16" spans="1:6" s="25" customFormat="1" ht="12.75" customHeight="1">
      <c r="A16" s="27" t="s">
        <v>54</v>
      </c>
      <c r="B16" s="30">
        <v>28</v>
      </c>
      <c r="C16" s="86">
        <f t="shared" si="1"/>
        <v>0.08115942028985507</v>
      </c>
      <c r="F16" s="64"/>
    </row>
    <row r="17" spans="1:6" s="25" customFormat="1" ht="12.75" customHeight="1">
      <c r="A17" s="27" t="s">
        <v>55</v>
      </c>
      <c r="B17" s="30">
        <v>98</v>
      </c>
      <c r="C17" s="86">
        <f t="shared" si="1"/>
        <v>0.28405797101449276</v>
      </c>
      <c r="F17" s="64"/>
    </row>
    <row r="18" spans="1:6" s="25" customFormat="1" ht="12.75" customHeight="1">
      <c r="A18" s="27" t="s">
        <v>56</v>
      </c>
      <c r="B18" s="30">
        <v>128</v>
      </c>
      <c r="C18" s="86">
        <f t="shared" si="1"/>
        <v>0.3710144927536232</v>
      </c>
      <c r="F18" s="64"/>
    </row>
    <row r="19" spans="1:6" s="25" customFormat="1" ht="12.75" customHeight="1">
      <c r="A19" s="27" t="s">
        <v>57</v>
      </c>
      <c r="B19" s="30">
        <v>78</v>
      </c>
      <c r="C19" s="86">
        <f t="shared" si="1"/>
        <v>0.22608695652173913</v>
      </c>
      <c r="F19" s="68"/>
    </row>
    <row r="20" spans="1:6" s="25" customFormat="1" ht="12.75" customHeight="1">
      <c r="A20" s="28" t="s">
        <v>21</v>
      </c>
      <c r="B20" s="31">
        <f>SUM(B15:B19)</f>
        <v>345</v>
      </c>
      <c r="C20" s="49">
        <f t="shared" si="1"/>
        <v>1</v>
      </c>
      <c r="F20" s="64"/>
    </row>
    <row r="21" spans="1:256" ht="12.75">
      <c r="A21" s="70" t="s">
        <v>67</v>
      </c>
      <c r="B21" s="72">
        <v>3.666</v>
      </c>
      <c r="C21" s="57"/>
      <c r="E21"/>
      <c r="F21" s="64"/>
      <c r="IV21" s="20"/>
    </row>
    <row r="22" spans="1:6" s="25" customFormat="1" ht="12.75" customHeight="1">
      <c r="A22" s="28"/>
      <c r="B22" s="106" t="s">
        <v>71</v>
      </c>
      <c r="C22" s="106"/>
      <c r="F22" s="64"/>
    </row>
    <row r="23" spans="1:6" s="25" customFormat="1" ht="12.75" customHeight="1">
      <c r="A23" s="27" t="s">
        <v>53</v>
      </c>
      <c r="B23" s="90">
        <v>24</v>
      </c>
      <c r="C23" s="86">
        <f aca="true" t="shared" si="2" ref="C23:C28">B23/$B$28</f>
        <v>0.06956521739130435</v>
      </c>
      <c r="F23" s="64"/>
    </row>
    <row r="24" spans="1:256" ht="12.75">
      <c r="A24" s="27" t="s">
        <v>54</v>
      </c>
      <c r="B24" s="30">
        <v>29</v>
      </c>
      <c r="C24" s="86">
        <f t="shared" si="2"/>
        <v>0.08405797101449275</v>
      </c>
      <c r="E24"/>
      <c r="F24" s="64"/>
      <c r="IV24" s="20"/>
    </row>
    <row r="25" spans="1:256" ht="12.75">
      <c r="A25" s="27" t="s">
        <v>55</v>
      </c>
      <c r="B25" s="30">
        <v>108</v>
      </c>
      <c r="C25" s="86">
        <f t="shared" si="2"/>
        <v>0.3130434782608696</v>
      </c>
      <c r="E25"/>
      <c r="F25" s="64"/>
      <c r="IV25" s="20"/>
    </row>
    <row r="26" spans="1:256" ht="12.75">
      <c r="A26" s="27" t="s">
        <v>56</v>
      </c>
      <c r="B26" s="30">
        <v>111</v>
      </c>
      <c r="C26" s="86">
        <f t="shared" si="2"/>
        <v>0.3217391304347826</v>
      </c>
      <c r="E26"/>
      <c r="F26" s="64"/>
      <c r="IV26" s="20"/>
    </row>
    <row r="27" spans="1:256" ht="12.75">
      <c r="A27" s="27" t="s">
        <v>57</v>
      </c>
      <c r="B27" s="30">
        <v>73</v>
      </c>
      <c r="C27" s="86">
        <f t="shared" si="2"/>
        <v>0.21159420289855072</v>
      </c>
      <c r="E27"/>
      <c r="F27" s="64"/>
      <c r="IV27" s="20"/>
    </row>
    <row r="28" spans="1:256" ht="12.75">
      <c r="A28" s="28" t="s">
        <v>21</v>
      </c>
      <c r="B28" s="31">
        <f>SUM(B23:B27)</f>
        <v>345</v>
      </c>
      <c r="C28" s="49">
        <f t="shared" si="2"/>
        <v>1</v>
      </c>
      <c r="E28"/>
      <c r="F28" s="64"/>
      <c r="IV28" s="20"/>
    </row>
    <row r="29" spans="1:256" ht="12.75">
      <c r="A29" s="70" t="s">
        <v>67</v>
      </c>
      <c r="B29" s="72">
        <v>3.521</v>
      </c>
      <c r="C29" s="57"/>
      <c r="E29"/>
      <c r="F29" s="64"/>
      <c r="IV29" s="20"/>
    </row>
    <row r="30" spans="1:6" s="25" customFormat="1" ht="12.75" customHeight="1">
      <c r="A30" s="26"/>
      <c r="B30" s="106" t="s">
        <v>72</v>
      </c>
      <c r="C30" s="106"/>
      <c r="F30" s="64"/>
    </row>
    <row r="31" spans="1:6" s="25" customFormat="1" ht="12.75" customHeight="1">
      <c r="A31" s="27" t="s">
        <v>53</v>
      </c>
      <c r="B31" s="30">
        <v>46</v>
      </c>
      <c r="C31" s="86">
        <f aca="true" t="shared" si="3" ref="C31:C36">B31/$B$36</f>
        <v>0.13333333333333333</v>
      </c>
      <c r="F31" s="68"/>
    </row>
    <row r="32" spans="1:6" s="25" customFormat="1" ht="12.75" customHeight="1">
      <c r="A32" s="27" t="s">
        <v>54</v>
      </c>
      <c r="B32" s="30">
        <v>47</v>
      </c>
      <c r="C32" s="86">
        <f t="shared" si="3"/>
        <v>0.13623188405797101</v>
      </c>
      <c r="F32" s="64"/>
    </row>
    <row r="33" spans="1:6" s="25" customFormat="1" ht="12.75" customHeight="1">
      <c r="A33" s="27" t="s">
        <v>55</v>
      </c>
      <c r="B33" s="30">
        <v>104</v>
      </c>
      <c r="C33" s="86">
        <f t="shared" si="3"/>
        <v>0.30144927536231886</v>
      </c>
      <c r="F33" s="64"/>
    </row>
    <row r="34" spans="1:6" s="25" customFormat="1" ht="12.75" customHeight="1">
      <c r="A34" s="27" t="s">
        <v>56</v>
      </c>
      <c r="B34" s="30">
        <v>84</v>
      </c>
      <c r="C34" s="86">
        <f t="shared" si="3"/>
        <v>0.24347826086956523</v>
      </c>
      <c r="F34" s="64"/>
    </row>
    <row r="35" spans="1:6" s="25" customFormat="1" ht="12.75" customHeight="1">
      <c r="A35" s="27" t="s">
        <v>57</v>
      </c>
      <c r="B35" s="30">
        <v>64</v>
      </c>
      <c r="C35" s="86">
        <f t="shared" si="3"/>
        <v>0.1855072463768116</v>
      </c>
      <c r="F35" s="64"/>
    </row>
    <row r="36" spans="1:6" s="25" customFormat="1" ht="12.75" customHeight="1">
      <c r="A36" s="28" t="s">
        <v>21</v>
      </c>
      <c r="B36" s="31">
        <f>SUM(B31:B35)</f>
        <v>345</v>
      </c>
      <c r="C36" s="49">
        <f t="shared" si="3"/>
        <v>1</v>
      </c>
      <c r="F36" s="64"/>
    </row>
    <row r="37" spans="1:256" ht="12.75">
      <c r="A37" s="70" t="s">
        <v>67</v>
      </c>
      <c r="B37" s="72">
        <v>3.211</v>
      </c>
      <c r="C37" s="57"/>
      <c r="E37"/>
      <c r="F37" s="64"/>
      <c r="IV37" s="20"/>
    </row>
    <row r="38" spans="1:6" s="25" customFormat="1" ht="12.75" customHeight="1">
      <c r="A38" s="28"/>
      <c r="B38" s="106" t="s">
        <v>73</v>
      </c>
      <c r="C38" s="106"/>
      <c r="F38" s="64"/>
    </row>
    <row r="39" spans="1:6" s="25" customFormat="1" ht="12.75" customHeight="1">
      <c r="A39" s="27" t="s">
        <v>53</v>
      </c>
      <c r="B39" s="90">
        <v>9</v>
      </c>
      <c r="C39" s="86">
        <f aca="true" t="shared" si="4" ref="C39:C44">B39/$B$44</f>
        <v>0.02608695652173913</v>
      </c>
      <c r="F39" s="64"/>
    </row>
    <row r="40" spans="1:256" ht="12.75">
      <c r="A40" s="27" t="s">
        <v>54</v>
      </c>
      <c r="B40" s="30">
        <v>30</v>
      </c>
      <c r="C40" s="86">
        <f t="shared" si="4"/>
        <v>0.08695652173913043</v>
      </c>
      <c r="E40"/>
      <c r="F40" s="64"/>
      <c r="IV40" s="20"/>
    </row>
    <row r="41" spans="1:256" ht="12.75">
      <c r="A41" s="27" t="s">
        <v>55</v>
      </c>
      <c r="B41" s="30">
        <v>103</v>
      </c>
      <c r="C41" s="86">
        <f t="shared" si="4"/>
        <v>0.2985507246376812</v>
      </c>
      <c r="E41"/>
      <c r="F41" s="64"/>
      <c r="IV41" s="20"/>
    </row>
    <row r="42" spans="1:256" ht="12.75">
      <c r="A42" s="27" t="s">
        <v>56</v>
      </c>
      <c r="B42" s="30">
        <v>130</v>
      </c>
      <c r="C42" s="86">
        <f t="shared" si="4"/>
        <v>0.37681159420289856</v>
      </c>
      <c r="E42"/>
      <c r="F42" s="68"/>
      <c r="IV42" s="20"/>
    </row>
    <row r="43" spans="1:256" ht="12.75">
      <c r="A43" s="27" t="s">
        <v>57</v>
      </c>
      <c r="B43" s="30">
        <v>73</v>
      </c>
      <c r="C43" s="86">
        <f t="shared" si="4"/>
        <v>0.21159420289855072</v>
      </c>
      <c r="E43"/>
      <c r="F43" s="64"/>
      <c r="IV43" s="20"/>
    </row>
    <row r="44" spans="1:256" ht="12.75">
      <c r="A44" s="28" t="s">
        <v>21</v>
      </c>
      <c r="B44" s="31">
        <f>SUM(B39:B43)</f>
        <v>345</v>
      </c>
      <c r="C44" s="49">
        <f t="shared" si="4"/>
        <v>1</v>
      </c>
      <c r="E44"/>
      <c r="F44" s="64"/>
      <c r="IV44" s="20"/>
    </row>
    <row r="45" spans="1:256" ht="12.75">
      <c r="A45" s="70" t="s">
        <v>67</v>
      </c>
      <c r="B45" s="72">
        <v>4.046</v>
      </c>
      <c r="C45" s="57"/>
      <c r="E45"/>
      <c r="F45" s="64"/>
      <c r="IV45" s="20"/>
    </row>
    <row r="46" spans="1:6" s="20" customFormat="1" ht="12.75">
      <c r="A46" s="32"/>
      <c r="B46" s="33"/>
      <c r="C46" s="54"/>
      <c r="F46" s="64"/>
    </row>
    <row r="47" spans="1:6" s="25" customFormat="1" ht="14.25" customHeight="1">
      <c r="A47" s="26"/>
      <c r="B47" s="102" t="s">
        <v>74</v>
      </c>
      <c r="C47" s="102"/>
      <c r="F47" s="64"/>
    </row>
    <row r="48" spans="1:6" s="25" customFormat="1" ht="12.75">
      <c r="A48" s="27" t="s">
        <v>75</v>
      </c>
      <c r="B48" s="90">
        <v>302</v>
      </c>
      <c r="C48" s="86">
        <f>B48/$B$51</f>
        <v>0.8753623188405797</v>
      </c>
      <c r="F48" s="64"/>
    </row>
    <row r="49" spans="1:6" s="25" customFormat="1" ht="12.75">
      <c r="A49" s="27" t="s">
        <v>76</v>
      </c>
      <c r="B49" s="90">
        <v>4</v>
      </c>
      <c r="C49" s="86">
        <f>B49/$B$51</f>
        <v>0.011594202898550725</v>
      </c>
      <c r="F49" s="64"/>
    </row>
    <row r="50" spans="1:6" s="25" customFormat="1" ht="12.75">
      <c r="A50" s="27" t="s">
        <v>35</v>
      </c>
      <c r="B50" s="90">
        <v>39</v>
      </c>
      <c r="C50" s="86">
        <f>B50/$B$51</f>
        <v>0.11304347826086956</v>
      </c>
      <c r="F50" s="64"/>
    </row>
    <row r="51" spans="1:6" s="25" customFormat="1" ht="12.75" customHeight="1">
      <c r="A51" s="28" t="s">
        <v>21</v>
      </c>
      <c r="B51" s="29">
        <f>SUM(B48:B50)</f>
        <v>345</v>
      </c>
      <c r="C51" s="49">
        <f>B51/$B$51</f>
        <v>1</v>
      </c>
      <c r="F51" s="64"/>
    </row>
    <row r="52" spans="1:6" s="25" customFormat="1" ht="12.75" customHeight="1">
      <c r="A52" s="28"/>
      <c r="B52" s="84"/>
      <c r="C52" s="85"/>
      <c r="F52" s="64"/>
    </row>
    <row r="53" spans="1:6" s="25" customFormat="1" ht="24.75" customHeight="1">
      <c r="A53" s="26"/>
      <c r="B53" s="102" t="s">
        <v>147</v>
      </c>
      <c r="C53" s="102"/>
      <c r="F53" s="64"/>
    </row>
    <row r="54" spans="1:6" s="25" customFormat="1" ht="38.25">
      <c r="A54" s="42" t="s">
        <v>77</v>
      </c>
      <c r="B54" s="90">
        <v>23</v>
      </c>
      <c r="C54" s="86">
        <f>B54/$B$58</f>
        <v>0.076158940397351</v>
      </c>
      <c r="F54" s="68"/>
    </row>
    <row r="55" spans="1:6" s="25" customFormat="1" ht="38.25">
      <c r="A55" s="42" t="s">
        <v>78</v>
      </c>
      <c r="B55" s="90">
        <v>89</v>
      </c>
      <c r="C55" s="86">
        <f>B55/$B$58</f>
        <v>0.2947019867549669</v>
      </c>
      <c r="F55" s="64"/>
    </row>
    <row r="56" spans="1:6" s="25" customFormat="1" ht="38.25">
      <c r="A56" s="42" t="s">
        <v>79</v>
      </c>
      <c r="B56" s="90">
        <v>81</v>
      </c>
      <c r="C56" s="86">
        <f>B56/$B$58</f>
        <v>0.2682119205298013</v>
      </c>
      <c r="F56" s="64"/>
    </row>
    <row r="57" spans="1:6" s="25" customFormat="1" ht="38.25">
      <c r="A57" s="42" t="s">
        <v>80</v>
      </c>
      <c r="B57" s="90">
        <v>109</v>
      </c>
      <c r="C57" s="86">
        <f>B57/$B$58</f>
        <v>0.3609271523178808</v>
      </c>
      <c r="F57" s="64"/>
    </row>
    <row r="58" spans="1:6" s="25" customFormat="1" ht="12.75" customHeight="1">
      <c r="A58" s="28" t="s">
        <v>21</v>
      </c>
      <c r="B58" s="29">
        <f>SUM(B54:B57)</f>
        <v>302</v>
      </c>
      <c r="C58" s="49">
        <f>B58/$B$58</f>
        <v>1</v>
      </c>
      <c r="F58" s="64"/>
    </row>
    <row r="59" spans="1:6" s="20" customFormat="1" ht="12.75">
      <c r="A59" s="32"/>
      <c r="B59" s="33"/>
      <c r="C59" s="54"/>
      <c r="F59" s="64"/>
    </row>
    <row r="60" spans="1:6" s="25" customFormat="1" ht="14.25" customHeight="1">
      <c r="A60" s="26"/>
      <c r="B60" s="102" t="s">
        <v>148</v>
      </c>
      <c r="C60" s="102"/>
      <c r="F60" s="64"/>
    </row>
    <row r="61" spans="1:6" s="25" customFormat="1" ht="12.75">
      <c r="A61" s="26" t="s">
        <v>51</v>
      </c>
      <c r="B61" s="90">
        <v>25</v>
      </c>
      <c r="C61" s="86">
        <f>B61/$B$63</f>
        <v>0.08278145695364239</v>
      </c>
      <c r="F61" s="64"/>
    </row>
    <row r="62" spans="1:6" s="25" customFormat="1" ht="12.75">
      <c r="A62" s="26" t="s">
        <v>50</v>
      </c>
      <c r="B62" s="90">
        <v>277</v>
      </c>
      <c r="C62" s="86">
        <f>B62/$B$63</f>
        <v>0.9172185430463576</v>
      </c>
      <c r="F62" s="64"/>
    </row>
    <row r="63" spans="1:6" s="25" customFormat="1" ht="12.75" customHeight="1">
      <c r="A63" s="28" t="s">
        <v>21</v>
      </c>
      <c r="B63" s="29">
        <f>SUM(B61:B62)</f>
        <v>302</v>
      </c>
      <c r="C63" s="49">
        <f>B63/$B$63</f>
        <v>1</v>
      </c>
      <c r="F63" s="64"/>
    </row>
    <row r="64" spans="1:6" s="20" customFormat="1" ht="12.75">
      <c r="A64" s="32"/>
      <c r="B64" s="33"/>
      <c r="C64" s="54"/>
      <c r="F64" s="64"/>
    </row>
    <row r="65" spans="1:6" s="20" customFormat="1" ht="36" customHeight="1">
      <c r="A65" s="32"/>
      <c r="B65" s="102" t="s">
        <v>81</v>
      </c>
      <c r="C65" s="102"/>
      <c r="F65" s="64"/>
    </row>
    <row r="66" spans="1:6" s="20" customFormat="1" ht="12.75">
      <c r="A66" s="27" t="s">
        <v>53</v>
      </c>
      <c r="B66">
        <v>8</v>
      </c>
      <c r="C66" s="52">
        <f>B66/$B$76</f>
        <v>0.02318840579710145</v>
      </c>
      <c r="F66" s="64"/>
    </row>
    <row r="67" spans="1:6" s="20" customFormat="1" ht="12.75">
      <c r="A67" s="27" t="s">
        <v>54</v>
      </c>
      <c r="B67">
        <v>6</v>
      </c>
      <c r="C67" s="52">
        <f aca="true" t="shared" si="5" ref="C67:C76">B67/$B$76</f>
        <v>0.017391304347826087</v>
      </c>
      <c r="F67" s="64"/>
    </row>
    <row r="68" spans="1:6" s="20" customFormat="1" ht="12.75">
      <c r="A68" s="27" t="s">
        <v>55</v>
      </c>
      <c r="B68">
        <v>6</v>
      </c>
      <c r="C68" s="52">
        <f t="shared" si="5"/>
        <v>0.017391304347826087</v>
      </c>
      <c r="F68" s="64"/>
    </row>
    <row r="69" spans="1:3" s="20" customFormat="1" ht="12.75">
      <c r="A69" s="27" t="s">
        <v>56</v>
      </c>
      <c r="B69">
        <v>9</v>
      </c>
      <c r="C69" s="52">
        <f t="shared" si="5"/>
        <v>0.02608695652173913</v>
      </c>
    </row>
    <row r="70" spans="1:3" s="20" customFormat="1" ht="12.75">
      <c r="A70" s="27" t="s">
        <v>57</v>
      </c>
      <c r="B70">
        <v>25</v>
      </c>
      <c r="C70" s="52">
        <f t="shared" si="5"/>
        <v>0.07246376811594203</v>
      </c>
    </row>
    <row r="71" spans="1:3" s="20" customFormat="1" ht="12.75">
      <c r="A71" s="27" t="s">
        <v>62</v>
      </c>
      <c r="B71">
        <v>49</v>
      </c>
      <c r="C71" s="52">
        <f t="shared" si="5"/>
        <v>0.14202898550724638</v>
      </c>
    </row>
    <row r="72" spans="1:3" s="20" customFormat="1" ht="12.75">
      <c r="A72" s="27" t="s">
        <v>63</v>
      </c>
      <c r="B72">
        <v>52</v>
      </c>
      <c r="C72" s="52">
        <f t="shared" si="5"/>
        <v>0.15072463768115943</v>
      </c>
    </row>
    <row r="73" spans="1:3" s="20" customFormat="1" ht="12.75">
      <c r="A73" s="27" t="s">
        <v>64</v>
      </c>
      <c r="B73">
        <v>113</v>
      </c>
      <c r="C73" s="52">
        <f t="shared" si="5"/>
        <v>0.32753623188405795</v>
      </c>
    </row>
    <row r="74" spans="1:3" s="20" customFormat="1" ht="12.75">
      <c r="A74" s="27" t="s">
        <v>65</v>
      </c>
      <c r="B74">
        <v>46</v>
      </c>
      <c r="C74" s="52">
        <f t="shared" si="5"/>
        <v>0.13333333333333333</v>
      </c>
    </row>
    <row r="75" spans="1:3" s="20" customFormat="1" ht="12.75">
      <c r="A75" s="27" t="s">
        <v>66</v>
      </c>
      <c r="B75">
        <v>31</v>
      </c>
      <c r="C75" s="52">
        <f t="shared" si="5"/>
        <v>0.08985507246376812</v>
      </c>
    </row>
    <row r="76" spans="1:3" s="20" customFormat="1" ht="12.75">
      <c r="A76" s="28" t="s">
        <v>21</v>
      </c>
      <c r="B76" s="33">
        <f>SUM(B66:B75)</f>
        <v>345</v>
      </c>
      <c r="C76" s="53">
        <f t="shared" si="5"/>
        <v>1</v>
      </c>
    </row>
    <row r="77" spans="1:3" s="20" customFormat="1" ht="12.75">
      <c r="A77" s="71" t="s">
        <v>67</v>
      </c>
      <c r="B77" s="74">
        <v>7.202</v>
      </c>
      <c r="C77" s="58"/>
    </row>
    <row r="78" spans="1:3" s="36" customFormat="1" ht="24.75" customHeight="1">
      <c r="A78" s="104" t="s">
        <v>168</v>
      </c>
      <c r="B78" s="104"/>
      <c r="C78" s="104"/>
    </row>
    <row r="79" ht="12.75">
      <c r="A79" s="81" t="s">
        <v>149</v>
      </c>
    </row>
  </sheetData>
  <sheetProtection selectLockedCells="1" selectUnlockedCells="1"/>
  <mergeCells count="12">
    <mergeCell ref="B22:C22"/>
    <mergeCell ref="B30:C30"/>
    <mergeCell ref="A2:C2"/>
    <mergeCell ref="B5:C5"/>
    <mergeCell ref="B6:C6"/>
    <mergeCell ref="B14:C14"/>
    <mergeCell ref="B38:C38"/>
    <mergeCell ref="B47:C47"/>
    <mergeCell ref="A78:C78"/>
    <mergeCell ref="B53:C53"/>
    <mergeCell ref="B60:C60"/>
    <mergeCell ref="B65:C65"/>
  </mergeCells>
  <printOptions horizontalCentered="1"/>
  <pageMargins left="0" right="0" top="0.5905511811023623" bottom="0.3937007874015748" header="0.5118110236220472" footer="0.5118110236220472"/>
  <pageSetup horizontalDpi="600" verticalDpi="600" orientation="landscape" paperSize="9" scale="97" r:id="rId1"/>
  <rowBreaks count="2" manualBreakCount="2">
    <brk id="37" max="255" man="1"/>
    <brk id="6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4"/>
  </sheetPr>
  <dimension ref="A1:IR40"/>
  <sheetViews>
    <sheetView zoomScalePageLayoutView="0" workbookViewId="0" topLeftCell="A1">
      <selection activeCell="A14" sqref="A14:B14"/>
    </sheetView>
  </sheetViews>
  <sheetFormatPr defaultColWidth="9.140625" defaultRowHeight="12.75"/>
  <cols>
    <col min="1" max="1" width="53.28125" style="40" customWidth="1"/>
    <col min="2" max="2" width="36.7109375" style="0" customWidth="1"/>
  </cols>
  <sheetData>
    <row r="1" spans="1:252" s="11" customFormat="1" ht="15.75">
      <c r="A1" s="41" t="s">
        <v>4</v>
      </c>
      <c r="B1" s="12"/>
      <c r="IQ1"/>
      <c r="IR1"/>
    </row>
    <row r="2" spans="1:252" s="20" customFormat="1" ht="24.75" customHeight="1">
      <c r="A2" s="101" t="s">
        <v>166</v>
      </c>
      <c r="B2" s="101"/>
      <c r="C2" s="78"/>
      <c r="IQ2"/>
      <c r="IR2"/>
    </row>
    <row r="3" spans="1:252" s="20" customFormat="1" ht="6.75" customHeight="1">
      <c r="A3" s="22"/>
      <c r="IQ3"/>
      <c r="IR3"/>
    </row>
    <row r="4" spans="1:2" s="25" customFormat="1" ht="30" customHeight="1">
      <c r="A4" s="23" t="s">
        <v>9</v>
      </c>
      <c r="B4" s="76" t="s">
        <v>134</v>
      </c>
    </row>
    <row r="5" spans="1:2" s="25" customFormat="1" ht="24.75" customHeight="1">
      <c r="A5" s="28"/>
      <c r="B5" s="75" t="s">
        <v>128</v>
      </c>
    </row>
    <row r="6" spans="1:2" s="25" customFormat="1" ht="13.5" customHeight="1">
      <c r="A6" s="27" t="s">
        <v>69</v>
      </c>
      <c r="B6" s="93">
        <v>3.657</v>
      </c>
    </row>
    <row r="7" spans="1:252" ht="12.75">
      <c r="A7" s="27" t="s">
        <v>70</v>
      </c>
      <c r="B7" s="93">
        <v>3.666</v>
      </c>
      <c r="IR7" s="20"/>
    </row>
    <row r="8" spans="1:252" ht="12.75">
      <c r="A8" s="27" t="s">
        <v>71</v>
      </c>
      <c r="B8" s="93">
        <v>3.521</v>
      </c>
      <c r="IR8" s="20"/>
    </row>
    <row r="9" spans="1:252" ht="12.75">
      <c r="A9" s="27" t="s">
        <v>72</v>
      </c>
      <c r="B9" s="93">
        <v>3.211</v>
      </c>
      <c r="IR9" s="20"/>
    </row>
    <row r="10" spans="1:252" ht="12.75">
      <c r="A10" s="27" t="s">
        <v>73</v>
      </c>
      <c r="B10" s="93">
        <v>4.046</v>
      </c>
      <c r="IR10" s="20"/>
    </row>
    <row r="11" spans="1:252" ht="12.75">
      <c r="A11" s="32"/>
      <c r="B11" s="77"/>
      <c r="IR11" s="20"/>
    </row>
    <row r="12" spans="1:252" ht="12.75">
      <c r="A12" s="32"/>
      <c r="B12" s="75" t="s">
        <v>132</v>
      </c>
      <c r="IR12" s="20"/>
    </row>
    <row r="13" spans="1:2" s="25" customFormat="1" ht="12.75" customHeight="1">
      <c r="A13" s="47" t="s">
        <v>133</v>
      </c>
      <c r="B13" s="92">
        <v>7.202</v>
      </c>
    </row>
    <row r="14" spans="1:3" s="25" customFormat="1" ht="24.75" customHeight="1">
      <c r="A14" s="107" t="s">
        <v>168</v>
      </c>
      <c r="B14" s="107"/>
      <c r="C14" s="82"/>
    </row>
    <row r="15" s="25" customFormat="1" ht="12.75" customHeight="1"/>
    <row r="16" s="25" customFormat="1" ht="12.75" customHeight="1"/>
    <row r="17" s="25" customFormat="1" ht="12.75" customHeight="1"/>
    <row r="18" s="25" customFormat="1" ht="12.75" customHeight="1"/>
    <row r="19" s="25" customFormat="1" ht="12.75" customHeight="1"/>
    <row r="20" s="25" customFormat="1" ht="12.75" customHeight="1"/>
    <row r="21" s="25" customFormat="1" ht="12.75" customHeight="1"/>
    <row r="22" spans="1:252" ht="12.75">
      <c r="A22"/>
      <c r="IR22" s="20"/>
    </row>
    <row r="23" spans="1:252" ht="12.75">
      <c r="A23"/>
      <c r="IR23" s="20"/>
    </row>
    <row r="24" spans="1:252" ht="12.75">
      <c r="A24"/>
      <c r="IR24" s="20"/>
    </row>
    <row r="25" spans="1:252" ht="12.75">
      <c r="A25"/>
      <c r="IR25" s="20"/>
    </row>
    <row r="26" spans="1:252" ht="12.75">
      <c r="A26"/>
      <c r="IR26" s="20"/>
    </row>
    <row r="27" s="25" customFormat="1" ht="12.75" customHeight="1"/>
    <row r="28" s="25" customFormat="1" ht="12.75" customHeight="1"/>
    <row r="29" s="25" customFormat="1" ht="12.75" customHeight="1"/>
    <row r="30" s="25" customFormat="1" ht="12.75" customHeight="1"/>
    <row r="31" s="25" customFormat="1" ht="12.75" customHeight="1"/>
    <row r="32" s="25" customFormat="1" ht="12.75" customHeight="1"/>
    <row r="33" s="25" customFormat="1" ht="12.75" customHeight="1"/>
    <row r="34" s="25" customFormat="1" ht="12.75" customHeight="1"/>
    <row r="35" s="25" customFormat="1" ht="12.75" customHeight="1"/>
    <row r="36" spans="1:252" ht="12.75">
      <c r="A36"/>
      <c r="IR36" s="20"/>
    </row>
    <row r="37" spans="1:252" ht="12.75">
      <c r="A37"/>
      <c r="IR37" s="20"/>
    </row>
    <row r="38" spans="1:252" ht="12.75">
      <c r="A38"/>
      <c r="IR38" s="20"/>
    </row>
    <row r="39" spans="1:252" ht="12.75">
      <c r="A39"/>
      <c r="IR39" s="20"/>
    </row>
    <row r="40" spans="1:252" ht="12.75">
      <c r="A40"/>
      <c r="IR40" s="20"/>
    </row>
    <row r="41" s="20" customFormat="1" ht="12.75"/>
    <row r="42" s="25" customFormat="1" ht="14.25" customHeight="1"/>
    <row r="43" s="25" customFormat="1" ht="12"/>
    <row r="44" s="25" customFormat="1" ht="12"/>
    <row r="45" s="25" customFormat="1" ht="12"/>
    <row r="46" s="25" customFormat="1" ht="12.75" customHeight="1"/>
    <row r="47" s="25" customFormat="1" ht="12.75" customHeight="1"/>
    <row r="48" s="25" customFormat="1" ht="24.75" customHeight="1"/>
    <row r="49" s="25" customFormat="1" ht="12"/>
    <row r="50" s="25" customFormat="1" ht="12"/>
    <row r="51" s="25" customFormat="1" ht="12"/>
    <row r="52" s="25" customFormat="1" ht="12"/>
    <row r="53" s="25" customFormat="1" ht="12.75" customHeight="1"/>
    <row r="54" s="20" customFormat="1" ht="12.75"/>
    <row r="55" s="25" customFormat="1" ht="14.25" customHeight="1"/>
    <row r="56" s="25" customFormat="1" ht="12"/>
    <row r="57" s="25" customFormat="1" ht="12"/>
    <row r="58" s="25" customFormat="1" ht="12.75" customHeight="1"/>
    <row r="59" s="20" customFormat="1" ht="12.75"/>
    <row r="60" s="20" customFormat="1" ht="36" customHeight="1"/>
    <row r="61" s="20" customFormat="1" ht="12.75"/>
    <row r="62" s="20" customFormat="1" ht="12.75"/>
    <row r="63" s="20" customFormat="1" ht="12.75"/>
    <row r="64" s="20" customFormat="1" ht="12.75"/>
    <row r="65" s="20" customFormat="1" ht="12.75"/>
    <row r="66" s="20" customFormat="1" ht="12.75"/>
    <row r="67" s="20" customFormat="1" ht="12.75"/>
    <row r="68" s="20" customFormat="1" ht="12.75"/>
    <row r="69" s="20" customFormat="1" ht="12.75"/>
    <row r="70" s="20" customFormat="1" ht="12.75"/>
    <row r="71" s="20" customFormat="1" ht="12.75"/>
    <row r="72" s="20" customFormat="1" ht="12.75"/>
    <row r="73" s="36" customFormat="1" ht="12"/>
  </sheetData>
  <sheetProtection selectLockedCells="1" selectUnlockedCells="1"/>
  <mergeCells count="2">
    <mergeCell ref="A2:B2"/>
    <mergeCell ref="A14:B14"/>
  </mergeCells>
  <printOptions horizontalCentered="1"/>
  <pageMargins left="0" right="0" top="0.5905511811023623" bottom="0.3937007874015748" header="0.5118110236220472" footer="0.5118110236220472"/>
  <pageSetup horizontalDpi="600" verticalDpi="600" orientation="landscape" paperSize="9" scale="97" r:id="rId1"/>
  <rowBreaks count="2" manualBreakCount="2">
    <brk id="33" max="255" man="1"/>
    <brk id="5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6"/>
  </sheetPr>
  <dimension ref="A1:IV49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1" max="1" width="62.7109375" style="1" customWidth="1"/>
    <col min="2" max="2" width="17.00390625" style="1" customWidth="1"/>
    <col min="3" max="3" width="19.57421875" style="63" customWidth="1"/>
    <col min="4" max="4" width="19.28125" style="1" customWidth="1"/>
    <col min="5" max="5" width="11.7109375" style="43" customWidth="1"/>
    <col min="6" max="254" width="9.140625" style="1" customWidth="1"/>
  </cols>
  <sheetData>
    <row r="1" spans="1:256" s="11" customFormat="1" ht="27.75" customHeight="1">
      <c r="A1" s="105" t="s">
        <v>5</v>
      </c>
      <c r="B1" s="105"/>
      <c r="C1" s="105"/>
      <c r="D1" s="15"/>
      <c r="E1" s="16"/>
      <c r="F1" s="17"/>
      <c r="G1" s="17"/>
      <c r="IU1"/>
      <c r="IV1"/>
    </row>
    <row r="2" spans="1:256" s="20" customFormat="1" ht="24.75" customHeight="1">
      <c r="A2" s="101" t="s">
        <v>169</v>
      </c>
      <c r="B2" s="101"/>
      <c r="C2" s="101"/>
      <c r="D2" s="19"/>
      <c r="E2" s="19"/>
      <c r="IU2"/>
      <c r="IV2"/>
    </row>
    <row r="3" spans="1:256" s="20" customFormat="1" ht="6.75" customHeight="1">
      <c r="A3" s="21"/>
      <c r="B3" s="21"/>
      <c r="C3" s="48"/>
      <c r="D3" s="22"/>
      <c r="E3" s="22"/>
      <c r="IU3"/>
      <c r="IV3"/>
    </row>
    <row r="4" spans="1:6" s="25" customFormat="1" ht="48.75" customHeight="1">
      <c r="A4" s="23" t="s">
        <v>150</v>
      </c>
      <c r="B4" s="24" t="s">
        <v>10</v>
      </c>
      <c r="C4" s="24" t="s">
        <v>151</v>
      </c>
      <c r="F4" s="67"/>
    </row>
    <row r="5" spans="1:6" s="44" customFormat="1" ht="5.25" customHeight="1">
      <c r="A5" s="26"/>
      <c r="B5" s="106"/>
      <c r="C5" s="106"/>
      <c r="F5" s="64"/>
    </row>
    <row r="6" spans="1:14" s="25" customFormat="1" ht="12.75" customHeight="1">
      <c r="A6" s="27" t="s">
        <v>82</v>
      </c>
      <c r="B6" s="94">
        <v>21</v>
      </c>
      <c r="C6" s="86">
        <f>B6/42</f>
        <v>0.5</v>
      </c>
      <c r="D6" s="52"/>
      <c r="E6" s="43"/>
      <c r="F6" s="66"/>
      <c r="G6" s="1"/>
      <c r="H6" s="1"/>
      <c r="I6" s="1"/>
      <c r="J6" s="1"/>
      <c r="K6" s="1"/>
      <c r="L6" s="1"/>
      <c r="M6" s="1"/>
      <c r="N6" s="1"/>
    </row>
    <row r="7" spans="1:14" s="25" customFormat="1" ht="25.5">
      <c r="A7" s="42" t="s">
        <v>83</v>
      </c>
      <c r="B7" s="94">
        <v>13</v>
      </c>
      <c r="C7" s="86">
        <f aca="true" t="shared" si="0" ref="C7:C22">B7/42</f>
        <v>0.30952380952380953</v>
      </c>
      <c r="D7" s="52"/>
      <c r="E7" s="43"/>
      <c r="F7" s="64"/>
      <c r="G7" s="1"/>
      <c r="H7" s="1"/>
      <c r="I7" s="1"/>
      <c r="J7" s="1"/>
      <c r="K7" s="1"/>
      <c r="L7" s="1"/>
      <c r="M7" s="1"/>
      <c r="N7" s="1"/>
    </row>
    <row r="8" spans="1:254" ht="12.75">
      <c r="A8" s="27" t="s">
        <v>84</v>
      </c>
      <c r="B8" s="30">
        <v>10</v>
      </c>
      <c r="C8" s="86">
        <f t="shared" si="0"/>
        <v>0.23809523809523808</v>
      </c>
      <c r="D8" s="52"/>
      <c r="F8" s="64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 s="20"/>
      <c r="IT8" s="20"/>
    </row>
    <row r="9" spans="1:254" ht="12.75">
      <c r="A9" s="27" t="s">
        <v>85</v>
      </c>
      <c r="B9" s="30">
        <v>2</v>
      </c>
      <c r="C9" s="86">
        <f t="shared" si="0"/>
        <v>0.047619047619047616</v>
      </c>
      <c r="D9" s="52"/>
      <c r="F9" s="64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 s="20"/>
      <c r="IT9" s="20"/>
    </row>
    <row r="10" spans="1:254" ht="12.75">
      <c r="A10" s="27" t="s">
        <v>86</v>
      </c>
      <c r="B10" s="30">
        <v>4</v>
      </c>
      <c r="C10" s="86">
        <f t="shared" si="0"/>
        <v>0.09523809523809523</v>
      </c>
      <c r="D10" s="52"/>
      <c r="F10" s="64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 s="20"/>
      <c r="IT10" s="20"/>
    </row>
    <row r="11" spans="1:14" s="25" customFormat="1" ht="12.75" customHeight="1">
      <c r="A11" s="27" t="s">
        <v>87</v>
      </c>
      <c r="B11" s="30">
        <v>5</v>
      </c>
      <c r="C11" s="86">
        <f t="shared" si="0"/>
        <v>0.11904761904761904</v>
      </c>
      <c r="D11" s="52"/>
      <c r="E11" s="43"/>
      <c r="F11" s="64"/>
      <c r="G11" s="1"/>
      <c r="H11" s="1"/>
      <c r="I11" s="1"/>
      <c r="J11" s="1"/>
      <c r="K11" s="1"/>
      <c r="L11" s="1"/>
      <c r="M11" s="1"/>
      <c r="N11" s="1"/>
    </row>
    <row r="12" spans="1:14" s="25" customFormat="1" ht="12.75" customHeight="1">
      <c r="A12" s="27" t="s">
        <v>88</v>
      </c>
      <c r="B12" s="30">
        <v>3</v>
      </c>
      <c r="C12" s="86">
        <f t="shared" si="0"/>
        <v>0.07142857142857142</v>
      </c>
      <c r="D12" s="52"/>
      <c r="E12" s="43"/>
      <c r="F12" s="64"/>
      <c r="G12" s="1"/>
      <c r="H12" s="1"/>
      <c r="I12" s="1"/>
      <c r="J12" s="1"/>
      <c r="K12" s="1"/>
      <c r="L12" s="1"/>
      <c r="M12" s="1"/>
      <c r="N12" s="1"/>
    </row>
    <row r="13" spans="1:14" s="25" customFormat="1" ht="12.75" customHeight="1">
      <c r="A13" s="27" t="s">
        <v>89</v>
      </c>
      <c r="B13" s="30">
        <v>2</v>
      </c>
      <c r="C13" s="86">
        <f t="shared" si="0"/>
        <v>0.047619047619047616</v>
      </c>
      <c r="D13" s="52"/>
      <c r="E13" s="43"/>
      <c r="F13" s="64"/>
      <c r="G13" s="1"/>
      <c r="H13" s="1"/>
      <c r="I13" s="1"/>
      <c r="J13" s="1"/>
      <c r="K13" s="1"/>
      <c r="L13" s="1"/>
      <c r="M13" s="1"/>
      <c r="N13" s="1"/>
    </row>
    <row r="14" spans="1:254" ht="12.75">
      <c r="A14" s="27" t="s">
        <v>90</v>
      </c>
      <c r="B14" s="30">
        <v>6</v>
      </c>
      <c r="C14" s="86">
        <f t="shared" si="0"/>
        <v>0.14285714285714285</v>
      </c>
      <c r="D14" s="52"/>
      <c r="F14" s="6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 s="20"/>
      <c r="IT14" s="20"/>
    </row>
    <row r="15" spans="1:254" ht="13.5" customHeight="1">
      <c r="A15" s="27" t="s">
        <v>91</v>
      </c>
      <c r="B15" s="30">
        <v>15</v>
      </c>
      <c r="C15" s="86">
        <f t="shared" si="0"/>
        <v>0.35714285714285715</v>
      </c>
      <c r="D15" s="52"/>
      <c r="F15" s="66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 s="20"/>
      <c r="IT15" s="20"/>
    </row>
    <row r="16" spans="1:254" ht="12.75">
      <c r="A16" s="27" t="s">
        <v>92</v>
      </c>
      <c r="B16" s="30">
        <v>5</v>
      </c>
      <c r="C16" s="86">
        <f t="shared" si="0"/>
        <v>0.11904761904761904</v>
      </c>
      <c r="D16" s="52"/>
      <c r="F16" s="64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 s="20"/>
      <c r="IT16" s="20"/>
    </row>
    <row r="17" spans="1:254" ht="12.75">
      <c r="A17" s="27" t="s">
        <v>93</v>
      </c>
      <c r="B17" s="30">
        <v>0</v>
      </c>
      <c r="C17" s="86">
        <f t="shared" si="0"/>
        <v>0</v>
      </c>
      <c r="D17" s="52"/>
      <c r="F17" s="64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 s="20"/>
      <c r="IT17" s="20"/>
    </row>
    <row r="18" spans="1:254" ht="12.75">
      <c r="A18" s="27" t="s">
        <v>94</v>
      </c>
      <c r="B18" s="30">
        <v>10</v>
      </c>
      <c r="C18" s="86">
        <f t="shared" si="0"/>
        <v>0.23809523809523808</v>
      </c>
      <c r="D18" s="52"/>
      <c r="F18" s="64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 s="20"/>
      <c r="IT18" s="20"/>
    </row>
    <row r="19" spans="1:254" ht="12.75">
      <c r="A19" s="27" t="s">
        <v>95</v>
      </c>
      <c r="B19" s="30">
        <v>8</v>
      </c>
      <c r="C19" s="86">
        <f t="shared" si="0"/>
        <v>0.19047619047619047</v>
      </c>
      <c r="D19" s="52"/>
      <c r="F19" s="64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 s="20"/>
      <c r="IT19" s="20"/>
    </row>
    <row r="20" spans="1:254" ht="12.75">
      <c r="A20" s="27" t="s">
        <v>96</v>
      </c>
      <c r="B20" s="30">
        <v>5</v>
      </c>
      <c r="C20" s="86">
        <f t="shared" si="0"/>
        <v>0.11904761904761904</v>
      </c>
      <c r="D20" s="52"/>
      <c r="F20" s="64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 s="20"/>
      <c r="IT20" s="20"/>
    </row>
    <row r="21" spans="1:254" ht="12.75">
      <c r="A21" s="27" t="s">
        <v>97</v>
      </c>
      <c r="B21" s="30">
        <v>4</v>
      </c>
      <c r="C21" s="86">
        <f t="shared" si="0"/>
        <v>0.09523809523809523</v>
      </c>
      <c r="D21" s="52"/>
      <c r="F21" s="64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 s="20"/>
      <c r="IT21" s="20"/>
    </row>
    <row r="22" spans="1:254" ht="12.75">
      <c r="A22" s="47" t="s">
        <v>170</v>
      </c>
      <c r="B22" s="95">
        <v>2</v>
      </c>
      <c r="C22" s="96">
        <f t="shared" si="0"/>
        <v>0.047619047619047616</v>
      </c>
      <c r="D22" s="52"/>
      <c r="F22" s="64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 s="20"/>
      <c r="IT22" s="20"/>
    </row>
    <row r="23" spans="1:14" s="36" customFormat="1" ht="24.75" customHeight="1">
      <c r="A23" s="104" t="s">
        <v>168</v>
      </c>
      <c r="B23" s="104"/>
      <c r="C23" s="104"/>
      <c r="D23" s="80"/>
      <c r="E23" s="43"/>
      <c r="F23" s="66"/>
      <c r="G23" s="1"/>
      <c r="H23" s="1"/>
      <c r="I23" s="1"/>
      <c r="J23" s="1"/>
      <c r="K23" s="1"/>
      <c r="L23" s="1"/>
      <c r="M23" s="1"/>
      <c r="N23" s="1"/>
    </row>
    <row r="24" spans="1:14" s="45" customFormat="1" ht="12.75">
      <c r="A24" s="81" t="s">
        <v>172</v>
      </c>
      <c r="B24" s="37"/>
      <c r="C24" s="62"/>
      <c r="D24" s="1"/>
      <c r="E24" s="43"/>
      <c r="F24" s="64"/>
      <c r="G24" s="1"/>
      <c r="H24" s="1"/>
      <c r="I24" s="1"/>
      <c r="J24" s="1"/>
      <c r="K24" s="1"/>
      <c r="L24" s="1"/>
      <c r="M24" s="1"/>
      <c r="N24" s="1"/>
    </row>
    <row r="25" spans="1:6" ht="12.75">
      <c r="A25" s="81" t="s">
        <v>152</v>
      </c>
      <c r="F25" s="64"/>
    </row>
    <row r="26" ht="12.75">
      <c r="F26" s="64"/>
    </row>
    <row r="27" ht="12.75">
      <c r="F27" s="64"/>
    </row>
    <row r="28" ht="12.75">
      <c r="F28" s="64"/>
    </row>
    <row r="29" ht="12.75">
      <c r="F29" s="64"/>
    </row>
    <row r="30" ht="12.75">
      <c r="F30" s="64"/>
    </row>
    <row r="31" ht="15.75">
      <c r="F31" s="66"/>
    </row>
    <row r="32" ht="12.75">
      <c r="F32" s="64"/>
    </row>
    <row r="33" ht="12.75">
      <c r="F33" s="64"/>
    </row>
    <row r="34" ht="12.75">
      <c r="F34" s="64"/>
    </row>
    <row r="35" ht="12.75">
      <c r="F35" s="64"/>
    </row>
    <row r="36" ht="12.75">
      <c r="F36" s="64"/>
    </row>
    <row r="37" ht="12.75">
      <c r="F37" s="64"/>
    </row>
    <row r="38" ht="12.75">
      <c r="F38" s="64"/>
    </row>
    <row r="39" ht="12.75">
      <c r="F39" s="64"/>
    </row>
    <row r="40" ht="12.75">
      <c r="F40" s="64"/>
    </row>
    <row r="41" ht="15.75">
      <c r="F41" s="66"/>
    </row>
    <row r="42" ht="12.75">
      <c r="F42" s="64"/>
    </row>
    <row r="43" ht="12.75">
      <c r="F43" s="64"/>
    </row>
    <row r="44" ht="12.75">
      <c r="F44" s="64"/>
    </row>
    <row r="45" ht="12.75">
      <c r="F45" s="64"/>
    </row>
    <row r="46" ht="12.75">
      <c r="F46" s="64"/>
    </row>
    <row r="47" ht="12.75">
      <c r="F47" s="64"/>
    </row>
    <row r="48" ht="12.75">
      <c r="F48" s="64"/>
    </row>
    <row r="49" ht="12.75">
      <c r="F49" s="64"/>
    </row>
  </sheetData>
  <sheetProtection selectLockedCells="1" selectUnlockedCells="1"/>
  <mergeCells count="4">
    <mergeCell ref="A23:C23"/>
    <mergeCell ref="A1:C1"/>
    <mergeCell ref="A2:C2"/>
    <mergeCell ref="B5:C5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60"/>
  </sheetPr>
  <dimension ref="A1:IV65"/>
  <sheetViews>
    <sheetView zoomScalePageLayoutView="0" workbookViewId="0" topLeftCell="A36">
      <selection activeCell="B46" sqref="B46"/>
    </sheetView>
  </sheetViews>
  <sheetFormatPr defaultColWidth="9.140625" defaultRowHeight="12.75"/>
  <cols>
    <col min="1" max="1" width="34.8515625" style="20" customWidth="1"/>
    <col min="2" max="2" width="33.421875" style="37" customWidth="1"/>
    <col min="3" max="3" width="34.8515625" style="56" customWidth="1"/>
    <col min="4" max="8" width="10.7109375" style="20" customWidth="1"/>
    <col min="9" max="16384" width="9.140625" style="20" customWidth="1"/>
  </cols>
  <sheetData>
    <row r="1" spans="1:256" ht="15.75">
      <c r="A1" s="46" t="s">
        <v>7</v>
      </c>
      <c r="B1"/>
      <c r="C1" s="6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8" ht="14.25" customHeight="1">
      <c r="A2" s="101" t="s">
        <v>167</v>
      </c>
      <c r="B2" s="101"/>
      <c r="C2" s="101"/>
      <c r="D2" s="19"/>
      <c r="E2" s="19"/>
      <c r="F2" s="19"/>
      <c r="G2" s="19"/>
      <c r="H2" s="19"/>
    </row>
    <row r="3" spans="1:8" ht="6.75" customHeight="1">
      <c r="A3" s="21"/>
      <c r="B3" s="21"/>
      <c r="C3" s="48"/>
      <c r="D3" s="22"/>
      <c r="E3" s="22"/>
      <c r="F3" s="22"/>
      <c r="G3" s="22"/>
      <c r="H3" s="22"/>
    </row>
    <row r="4" spans="1:6" s="25" customFormat="1" ht="30" customHeight="1">
      <c r="A4" s="23" t="s">
        <v>9</v>
      </c>
      <c r="B4" s="24" t="s">
        <v>10</v>
      </c>
      <c r="C4" s="24" t="s">
        <v>11</v>
      </c>
      <c r="F4" s="66"/>
    </row>
    <row r="5" spans="1:6" s="25" customFormat="1" ht="14.25" customHeight="1">
      <c r="A5" s="26"/>
      <c r="B5" s="102" t="s">
        <v>98</v>
      </c>
      <c r="C5" s="102"/>
      <c r="F5" s="64"/>
    </row>
    <row r="6" spans="1:6" s="25" customFormat="1" ht="12.75" customHeight="1">
      <c r="A6" s="27" t="s">
        <v>99</v>
      </c>
      <c r="B6" s="94">
        <v>131</v>
      </c>
      <c r="C6" s="86">
        <f>B6/$B$10</f>
        <v>0.37971014492753624</v>
      </c>
      <c r="F6" s="64"/>
    </row>
    <row r="7" spans="1:6" s="25" customFormat="1" ht="12.75" customHeight="1">
      <c r="A7" s="27" t="s">
        <v>100</v>
      </c>
      <c r="B7" s="94">
        <v>122</v>
      </c>
      <c r="C7" s="86">
        <f>B7/$B$10</f>
        <v>0.3536231884057971</v>
      </c>
      <c r="F7" s="64"/>
    </row>
    <row r="8" spans="1:6" s="25" customFormat="1" ht="12.75" customHeight="1">
      <c r="A8" s="27" t="s">
        <v>101</v>
      </c>
      <c r="B8" s="94">
        <v>69</v>
      </c>
      <c r="C8" s="86">
        <f>B8/$B$10</f>
        <v>0.2</v>
      </c>
      <c r="F8" s="64"/>
    </row>
    <row r="9" spans="1:6" s="25" customFormat="1" ht="12.75" customHeight="1">
      <c r="A9" s="27" t="s">
        <v>102</v>
      </c>
      <c r="B9" s="94">
        <v>23</v>
      </c>
      <c r="C9" s="86">
        <f>B9/$B$10</f>
        <v>0.06666666666666667</v>
      </c>
      <c r="F9" s="64"/>
    </row>
    <row r="10" spans="1:6" s="25" customFormat="1" ht="12.75" customHeight="1">
      <c r="A10" s="28" t="s">
        <v>21</v>
      </c>
      <c r="B10" s="29">
        <f>SUM(B6:B9)</f>
        <v>345</v>
      </c>
      <c r="C10" s="49">
        <f>B10/$B$10</f>
        <v>1</v>
      </c>
      <c r="F10" s="64"/>
    </row>
    <row r="11" spans="1:6" s="25" customFormat="1" ht="12.75" customHeight="1">
      <c r="A11" s="28"/>
      <c r="B11" s="29"/>
      <c r="C11" s="50"/>
      <c r="F11" s="64"/>
    </row>
    <row r="12" spans="1:14" s="25" customFormat="1" ht="24.75" customHeight="1">
      <c r="A12" s="26"/>
      <c r="B12" s="102" t="s">
        <v>142</v>
      </c>
      <c r="C12" s="102"/>
      <c r="E12" s="20"/>
      <c r="F12" s="65"/>
      <c r="G12" s="20"/>
      <c r="H12" s="20"/>
      <c r="I12" s="20"/>
      <c r="J12" s="20"/>
      <c r="K12" s="20"/>
      <c r="L12" s="20"/>
      <c r="M12" s="20"/>
      <c r="N12" s="20"/>
    </row>
    <row r="13" spans="1:14" s="25" customFormat="1" ht="15.75">
      <c r="A13" s="27" t="s">
        <v>103</v>
      </c>
      <c r="B13" s="94">
        <v>40</v>
      </c>
      <c r="C13" s="86">
        <f aca="true" t="shared" si="0" ref="C13:C31">B13/$B$31</f>
        <v>0.11594202898550725</v>
      </c>
      <c r="E13" s="20"/>
      <c r="F13" s="65"/>
      <c r="G13" s="20"/>
      <c r="H13" s="20"/>
      <c r="I13" s="20"/>
      <c r="J13" s="20"/>
      <c r="K13" s="20"/>
      <c r="L13" s="20"/>
      <c r="M13" s="20"/>
      <c r="N13" s="20"/>
    </row>
    <row r="14" spans="1:14" s="25" customFormat="1" ht="15.75">
      <c r="A14" s="27" t="s">
        <v>104</v>
      </c>
      <c r="B14" s="94">
        <v>4</v>
      </c>
      <c r="C14" s="86">
        <f t="shared" si="0"/>
        <v>0.011594202898550725</v>
      </c>
      <c r="E14" s="20"/>
      <c r="F14" s="65"/>
      <c r="G14" s="20"/>
      <c r="H14" s="20"/>
      <c r="I14" s="20"/>
      <c r="J14" s="20"/>
      <c r="K14" s="20"/>
      <c r="L14" s="20"/>
      <c r="M14" s="20"/>
      <c r="N14" s="20"/>
    </row>
    <row r="15" spans="1:256" ht="15.75">
      <c r="A15" s="27" t="s">
        <v>105</v>
      </c>
      <c r="B15" s="30">
        <v>162</v>
      </c>
      <c r="C15" s="86">
        <f t="shared" si="0"/>
        <v>0.46956521739130436</v>
      </c>
      <c r="D15"/>
      <c r="F15" s="6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U15"/>
      <c r="IV15"/>
    </row>
    <row r="16" spans="1:256" ht="25.5">
      <c r="A16" s="42" t="s">
        <v>106</v>
      </c>
      <c r="B16" s="30">
        <v>3</v>
      </c>
      <c r="C16" s="86">
        <f t="shared" si="0"/>
        <v>0.008695652173913044</v>
      </c>
      <c r="D16"/>
      <c r="F16" s="64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U16"/>
      <c r="IV16"/>
    </row>
    <row r="17" spans="1:256" ht="25.5">
      <c r="A17" s="42" t="s">
        <v>107</v>
      </c>
      <c r="B17" s="30">
        <v>46</v>
      </c>
      <c r="C17" s="86">
        <f t="shared" si="0"/>
        <v>0.13333333333333333</v>
      </c>
      <c r="D17"/>
      <c r="F17" s="64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U17"/>
      <c r="IV17"/>
    </row>
    <row r="18" spans="1:14" s="25" customFormat="1" ht="12.75" customHeight="1">
      <c r="A18" s="27" t="s">
        <v>108</v>
      </c>
      <c r="B18" s="30">
        <v>20</v>
      </c>
      <c r="C18" s="86">
        <f t="shared" si="0"/>
        <v>0.057971014492753624</v>
      </c>
      <c r="E18" s="20"/>
      <c r="F18" s="66"/>
      <c r="G18" s="20"/>
      <c r="H18" s="20"/>
      <c r="I18" s="20"/>
      <c r="J18" s="20"/>
      <c r="K18" s="20"/>
      <c r="L18" s="20"/>
      <c r="M18" s="20"/>
      <c r="N18" s="20"/>
    </row>
    <row r="19" spans="1:14" s="25" customFormat="1" ht="25.5">
      <c r="A19" s="42" t="s">
        <v>109</v>
      </c>
      <c r="B19" s="30">
        <v>40</v>
      </c>
      <c r="C19" s="86">
        <f t="shared" si="0"/>
        <v>0.11594202898550725</v>
      </c>
      <c r="E19" s="20"/>
      <c r="F19" s="64"/>
      <c r="G19" s="20"/>
      <c r="H19" s="20"/>
      <c r="I19" s="20"/>
      <c r="J19" s="20"/>
      <c r="K19" s="20"/>
      <c r="L19" s="20"/>
      <c r="M19" s="20"/>
      <c r="N19" s="20"/>
    </row>
    <row r="20" spans="1:14" s="25" customFormat="1" ht="12.75">
      <c r="A20" s="27" t="s">
        <v>110</v>
      </c>
      <c r="B20" s="30">
        <v>9</v>
      </c>
      <c r="C20" s="86">
        <f t="shared" si="0"/>
        <v>0.02608695652173913</v>
      </c>
      <c r="E20" s="20"/>
      <c r="F20" s="64"/>
      <c r="G20" s="20"/>
      <c r="H20" s="20"/>
      <c r="I20" s="20"/>
      <c r="J20" s="20"/>
      <c r="K20" s="20"/>
      <c r="L20" s="20"/>
      <c r="M20" s="20"/>
      <c r="N20" s="20"/>
    </row>
    <row r="21" spans="1:256" ht="25.5">
      <c r="A21" s="42" t="s">
        <v>111</v>
      </c>
      <c r="B21" s="30">
        <v>7</v>
      </c>
      <c r="C21" s="86">
        <f t="shared" si="0"/>
        <v>0.020289855072463767</v>
      </c>
      <c r="D21"/>
      <c r="F21" s="64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U21"/>
      <c r="IV21"/>
    </row>
    <row r="22" spans="1:256" ht="12.75">
      <c r="A22" s="27" t="s">
        <v>112</v>
      </c>
      <c r="B22" s="45">
        <v>1</v>
      </c>
      <c r="C22" s="86">
        <f t="shared" si="0"/>
        <v>0.002898550724637681</v>
      </c>
      <c r="D22"/>
      <c r="F22" s="64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U22"/>
      <c r="IV22"/>
    </row>
    <row r="23" spans="1:256" ht="12.75">
      <c r="A23" s="27" t="s">
        <v>113</v>
      </c>
      <c r="B23" s="45">
        <v>0</v>
      </c>
      <c r="C23" s="86">
        <f t="shared" si="0"/>
        <v>0</v>
      </c>
      <c r="D23"/>
      <c r="F23" s="64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U23"/>
      <c r="IV23"/>
    </row>
    <row r="24" spans="1:256" ht="25.5">
      <c r="A24" s="42" t="s">
        <v>114</v>
      </c>
      <c r="B24" s="30">
        <v>5</v>
      </c>
      <c r="C24" s="86">
        <f t="shared" si="0"/>
        <v>0.014492753623188406</v>
      </c>
      <c r="D24"/>
      <c r="F24" s="6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U24"/>
      <c r="IV24"/>
    </row>
    <row r="25" spans="1:256" ht="25.5">
      <c r="A25" s="42" t="s">
        <v>115</v>
      </c>
      <c r="B25" s="30">
        <v>1</v>
      </c>
      <c r="C25" s="86">
        <f t="shared" si="0"/>
        <v>0.002898550724637681</v>
      </c>
      <c r="D25"/>
      <c r="F25" s="64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U25"/>
      <c r="IV25"/>
    </row>
    <row r="26" spans="1:256" ht="25.5">
      <c r="A26" s="42" t="s">
        <v>116</v>
      </c>
      <c r="B26" s="30">
        <v>0</v>
      </c>
      <c r="C26" s="86">
        <f t="shared" si="0"/>
        <v>0</v>
      </c>
      <c r="D26"/>
      <c r="F26" s="64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U26"/>
      <c r="IV26"/>
    </row>
    <row r="27" spans="1:256" ht="12.75">
      <c r="A27" s="27" t="s">
        <v>117</v>
      </c>
      <c r="B27" s="30">
        <v>0</v>
      </c>
      <c r="C27" s="86">
        <f t="shared" si="0"/>
        <v>0</v>
      </c>
      <c r="D27"/>
      <c r="F27" s="64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U27"/>
      <c r="IV27"/>
    </row>
    <row r="28" spans="1:256" ht="12.75">
      <c r="A28" s="27" t="s">
        <v>118</v>
      </c>
      <c r="B28" s="30">
        <v>0</v>
      </c>
      <c r="C28" s="86">
        <f t="shared" si="0"/>
        <v>0</v>
      </c>
      <c r="D28"/>
      <c r="F28" s="64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U28"/>
      <c r="IV28"/>
    </row>
    <row r="29" spans="1:256" ht="25.5">
      <c r="A29" s="42" t="s">
        <v>119</v>
      </c>
      <c r="B29" s="30">
        <v>0</v>
      </c>
      <c r="C29" s="86">
        <f t="shared" si="0"/>
        <v>0</v>
      </c>
      <c r="D29"/>
      <c r="F29" s="64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U29"/>
      <c r="IV29"/>
    </row>
    <row r="30" spans="1:256" ht="12.75">
      <c r="A30" s="83" t="s">
        <v>35</v>
      </c>
      <c r="B30" s="30">
        <v>7</v>
      </c>
      <c r="C30" s="86">
        <f t="shared" si="0"/>
        <v>0.020289855072463767</v>
      </c>
      <c r="D30"/>
      <c r="F30" s="64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U30"/>
      <c r="IV30"/>
    </row>
    <row r="31" spans="1:255" ht="12.75">
      <c r="A31" s="28" t="s">
        <v>21</v>
      </c>
      <c r="B31" s="31">
        <f>SUM(B13:B30)</f>
        <v>345</v>
      </c>
      <c r="C31" s="49">
        <f t="shared" si="0"/>
        <v>1</v>
      </c>
      <c r="D31"/>
      <c r="F31" s="64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ht="12.75">
      <c r="A32" s="28"/>
      <c r="B32" s="31"/>
      <c r="C32" s="53"/>
      <c r="D32"/>
      <c r="F32" s="64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255" ht="14.25" customHeight="1">
      <c r="A33" s="28"/>
      <c r="B33" s="102" t="s">
        <v>153</v>
      </c>
      <c r="C33" s="102"/>
      <c r="D33"/>
      <c r="F33" s="64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55" ht="12.75">
      <c r="A34" s="27" t="s">
        <v>120</v>
      </c>
      <c r="B34" s="30">
        <v>103</v>
      </c>
      <c r="C34" s="86">
        <f aca="true" t="shared" si="1" ref="C34:C39">B34/345</f>
        <v>0.2985507246376812</v>
      </c>
      <c r="D34"/>
      <c r="F34" s="6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5" ht="12.75">
      <c r="A35" s="27" t="s">
        <v>121</v>
      </c>
      <c r="B35" s="30">
        <v>124</v>
      </c>
      <c r="C35" s="86">
        <f t="shared" si="1"/>
        <v>0.35942028985507246</v>
      </c>
      <c r="D35"/>
      <c r="F35" s="64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1:255" ht="12.75">
      <c r="A36" s="27" t="s">
        <v>122</v>
      </c>
      <c r="B36" s="30">
        <v>17</v>
      </c>
      <c r="C36" s="86">
        <f t="shared" si="1"/>
        <v>0.04927536231884058</v>
      </c>
      <c r="D36"/>
      <c r="F36" s="64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255" ht="15.75">
      <c r="A37" s="27" t="s">
        <v>123</v>
      </c>
      <c r="B37" s="30">
        <v>44</v>
      </c>
      <c r="C37" s="86">
        <f t="shared" si="1"/>
        <v>0.12753623188405797</v>
      </c>
      <c r="D37"/>
      <c r="F37" s="66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1:6" ht="15.75">
      <c r="A38" s="27" t="s">
        <v>124</v>
      </c>
      <c r="B38" s="87">
        <v>167</v>
      </c>
      <c r="C38" s="86">
        <f t="shared" si="1"/>
        <v>0.48405797101449277</v>
      </c>
      <c r="F38" s="66"/>
    </row>
    <row r="39" spans="1:14" s="25" customFormat="1" ht="12.75" customHeight="1">
      <c r="A39" s="27" t="s">
        <v>125</v>
      </c>
      <c r="B39" s="30">
        <v>92</v>
      </c>
      <c r="C39" s="86">
        <f t="shared" si="1"/>
        <v>0.26666666666666666</v>
      </c>
      <c r="E39" s="20"/>
      <c r="F39" s="66"/>
      <c r="G39" s="20"/>
      <c r="H39" s="20"/>
      <c r="I39" s="20"/>
      <c r="J39" s="20"/>
      <c r="K39" s="20"/>
      <c r="L39" s="20"/>
      <c r="M39" s="20"/>
      <c r="N39" s="20"/>
    </row>
    <row r="40" spans="1:14" s="25" customFormat="1" ht="12.75" customHeight="1">
      <c r="A40" s="34"/>
      <c r="B40"/>
      <c r="C40" s="55"/>
      <c r="E40" s="20"/>
      <c r="F40" s="64"/>
      <c r="G40" s="20"/>
      <c r="H40" s="20"/>
      <c r="I40" s="20"/>
      <c r="J40" s="20"/>
      <c r="K40" s="20"/>
      <c r="L40" s="20"/>
      <c r="M40" s="20"/>
      <c r="N40" s="20"/>
    </row>
    <row r="41" spans="1:14" s="25" customFormat="1" ht="12.75" customHeight="1">
      <c r="A41" s="34"/>
      <c r="B41" s="102" t="s">
        <v>126</v>
      </c>
      <c r="C41" s="102"/>
      <c r="E41" s="20"/>
      <c r="F41" s="64"/>
      <c r="G41" s="20"/>
      <c r="H41" s="20"/>
      <c r="I41" s="20"/>
      <c r="J41" s="20"/>
      <c r="K41" s="20"/>
      <c r="L41" s="20"/>
      <c r="M41" s="20"/>
      <c r="N41" s="20"/>
    </row>
    <row r="42" spans="1:255" ht="12.75">
      <c r="A42" s="27" t="s">
        <v>127</v>
      </c>
      <c r="B42" s="30">
        <v>83</v>
      </c>
      <c r="C42" s="86">
        <f aca="true" t="shared" si="2" ref="C42:C47">B42/$B$47</f>
        <v>0.24057971014492754</v>
      </c>
      <c r="D42"/>
      <c r="F42" s="64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1:255" ht="12.75">
      <c r="A43" s="27" t="s">
        <v>33</v>
      </c>
      <c r="B43" s="30">
        <v>89</v>
      </c>
      <c r="C43" s="86">
        <f t="shared" si="2"/>
        <v>0.2579710144927536</v>
      </c>
      <c r="D43"/>
      <c r="F43" s="64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1:255" ht="12.75">
      <c r="A44" s="27" t="s">
        <v>139</v>
      </c>
      <c r="B44" s="30">
        <v>30</v>
      </c>
      <c r="C44" s="86">
        <f t="shared" si="2"/>
        <v>0.08695652173913043</v>
      </c>
      <c r="D44"/>
      <c r="F44" s="6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1:255" ht="12.75">
      <c r="A45" s="27" t="s">
        <v>140</v>
      </c>
      <c r="B45" s="30">
        <v>131</v>
      </c>
      <c r="C45" s="86">
        <f t="shared" si="2"/>
        <v>0.37971014492753624</v>
      </c>
      <c r="D45"/>
      <c r="F45" s="64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1:255" ht="12.75">
      <c r="A46" s="27" t="s">
        <v>125</v>
      </c>
      <c r="B46" s="30">
        <v>12</v>
      </c>
      <c r="C46" s="86">
        <f t="shared" si="2"/>
        <v>0.034782608695652174</v>
      </c>
      <c r="D46"/>
      <c r="F46" s="64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1:255" ht="12.75">
      <c r="A47" s="35" t="s">
        <v>21</v>
      </c>
      <c r="B47" s="88">
        <f>SUM(B42:B46)</f>
        <v>345</v>
      </c>
      <c r="C47" s="89">
        <f t="shared" si="2"/>
        <v>1</v>
      </c>
      <c r="D47"/>
      <c r="F47" s="64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1:14" s="36" customFormat="1" ht="24.75" customHeight="1">
      <c r="A48" s="104" t="s">
        <v>168</v>
      </c>
      <c r="B48" s="104"/>
      <c r="C48" s="104"/>
      <c r="E48" s="20"/>
      <c r="F48" s="64"/>
      <c r="G48" s="20"/>
      <c r="H48" s="20"/>
      <c r="I48" s="20"/>
      <c r="J48" s="20"/>
      <c r="K48" s="20"/>
      <c r="L48" s="20"/>
      <c r="M48" s="20"/>
      <c r="N48" s="20"/>
    </row>
    <row r="49" spans="1:14" s="45" customFormat="1" ht="12.75">
      <c r="A49" s="81" t="s">
        <v>171</v>
      </c>
      <c r="B49" s="37"/>
      <c r="C49" s="62"/>
      <c r="E49" s="20"/>
      <c r="F49" s="64"/>
      <c r="G49" s="20"/>
      <c r="H49" s="20"/>
      <c r="I49" s="20"/>
      <c r="J49" s="20"/>
      <c r="K49" s="20"/>
      <c r="L49" s="20"/>
      <c r="M49" s="20"/>
      <c r="N49" s="20"/>
    </row>
    <row r="50" ht="12.75">
      <c r="F50" s="64"/>
    </row>
    <row r="51" ht="12.75">
      <c r="F51" s="64"/>
    </row>
    <row r="52" ht="15.75">
      <c r="F52" s="65"/>
    </row>
    <row r="53" ht="12.75">
      <c r="F53" s="64"/>
    </row>
    <row r="54" ht="12.75">
      <c r="F54" s="64"/>
    </row>
    <row r="55" ht="12.75">
      <c r="F55" s="64"/>
    </row>
    <row r="56" ht="12.75">
      <c r="F56" s="64"/>
    </row>
    <row r="57" ht="12.75">
      <c r="F57" s="64"/>
    </row>
    <row r="58" ht="12.75">
      <c r="F58" s="64"/>
    </row>
    <row r="59" ht="15.75">
      <c r="F59" s="66"/>
    </row>
    <row r="60" ht="12.75">
      <c r="F60" s="64"/>
    </row>
    <row r="61" ht="12.75">
      <c r="F61" s="64"/>
    </row>
    <row r="62" ht="12.75">
      <c r="F62" s="64"/>
    </row>
    <row r="63" ht="12.75">
      <c r="F63" s="64"/>
    </row>
    <row r="64" ht="12.75">
      <c r="F64" s="64"/>
    </row>
    <row r="65" ht="12.75">
      <c r="F65" s="64"/>
    </row>
  </sheetData>
  <sheetProtection selectLockedCells="1" selectUnlockedCells="1"/>
  <mergeCells count="6">
    <mergeCell ref="A48:C48"/>
    <mergeCell ref="B41:C41"/>
    <mergeCell ref="A2:C2"/>
    <mergeCell ref="B5:C5"/>
    <mergeCell ref="B12:C12"/>
    <mergeCell ref="B33:C33"/>
  </mergeCell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landscape" paperSize="9" scale="95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CD14978</cp:lastModifiedBy>
  <cp:lastPrinted>2023-01-09T09:30:34Z</cp:lastPrinted>
  <dcterms:created xsi:type="dcterms:W3CDTF">2022-04-01T09:10:27Z</dcterms:created>
  <dcterms:modified xsi:type="dcterms:W3CDTF">2023-01-09T13:57:22Z</dcterms:modified>
  <cp:category/>
  <cp:version/>
  <cp:contentType/>
  <cp:contentStatus/>
</cp:coreProperties>
</file>