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tabRatio="808" activeTab="11"/>
  </bookViews>
  <sheets>
    <sheet name="INDICE" sheetId="1" r:id="rId1"/>
    <sheet name="Tavola 1.1" sheetId="2" r:id="rId2"/>
    <sheet name="Tavola 1.2" sheetId="3" r:id="rId3"/>
    <sheet name="Tavola 1.3" sheetId="4" r:id="rId4"/>
    <sheet name="Tavola 2.1" sheetId="5" r:id="rId5"/>
    <sheet name="Tavola 2.2" sheetId="6" r:id="rId6"/>
    <sheet name="Tavola 3.1" sheetId="7" r:id="rId7"/>
    <sheet name="Tavola 3.2" sheetId="8" r:id="rId8"/>
    <sheet name="Tavola 3.3" sheetId="9" r:id="rId9"/>
    <sheet name="Tavola 3.4" sheetId="10" r:id="rId10"/>
    <sheet name="Tavola 4.1" sheetId="11" r:id="rId11"/>
    <sheet name="Tavola 5.1" sheetId="12" r:id="rId12"/>
  </sheets>
  <definedNames>
    <definedName name="_xlnm.Print_Area" localSheetId="0">'INDICE'!$A$1:$B$24</definedName>
    <definedName name="_xlnm.Print_Area" localSheetId="1">'Tavola 1.1'!$A$1:$C$18</definedName>
    <definedName name="_xlnm.Print_Area" localSheetId="2">'Tavola 1.2'!$A$1:$C$16</definedName>
    <definedName name="_xlnm.Print_Area" localSheetId="3">'Tavola 1.3'!$A$1:$C$16</definedName>
    <definedName name="_xlnm.Print_Area" localSheetId="4">'Tavola 2.1'!$A$1:$C$26</definedName>
    <definedName name="_xlnm.Print_Area" localSheetId="5">'Tavola 2.2'!$A$1:$D$17</definedName>
    <definedName name="_xlnm.Print_Area" localSheetId="6">'Tavola 3.1'!$A$1:$G$11</definedName>
    <definedName name="_xlnm.Print_Area" localSheetId="7">'Tavola 3.2'!$A$1:$E$9</definedName>
    <definedName name="_xlnm.Print_Area" localSheetId="8">'Tavola 3.3'!$A$1:$C$40</definedName>
    <definedName name="_xlnm.Print_Area" localSheetId="9">'Tavola 3.4'!$A$1:$C$34</definedName>
    <definedName name="_xlnm.Print_Area" localSheetId="10">'Tavola 4.1'!$A$1:$G$37</definedName>
    <definedName name="_xlnm.Print_Area" localSheetId="11">'Tavola 5.1'!$A$1:$D$27</definedName>
    <definedName name="Excel_BuiltIn_Print_Area" localSheetId="0">'INDICE'!$A$3:$B$11</definedName>
    <definedName name="Excel_BuiltIn_Print_Area" localSheetId="1">'Tavola 1.1'!$A$2:$B$13</definedName>
    <definedName name="Excel_BuiltIn_Print_Area" localSheetId="2">'Tavola 1.2'!$A$2:$B$11</definedName>
    <definedName name="Excel_BuiltIn_Print_Area" localSheetId="4">'Tavola 2.1'!$A$2:$C$24</definedName>
    <definedName name="Excel_BuiltIn_Print_Area" localSheetId="5">'Tavola 2.2'!$A$2:$C$12</definedName>
    <definedName name="Excel_BuiltIn_Print_Area" localSheetId="8">'Tavola 3.3'!$A$2:$E$38</definedName>
    <definedName name="Excel_BuiltIn_Print_Area" localSheetId="9">'Tavola 3.4'!$A$2:$E$24</definedName>
    <definedName name="Excel_BuiltIn_Print_Titles" localSheetId="4">'Tavola 2.1'!$4:$4</definedName>
    <definedName name="Excel_BuiltIn_Print_Titles" localSheetId="5">'Tavola 2.2'!$4:$4</definedName>
    <definedName name="Excel_BuiltIn_Print_Titles" localSheetId="8">'Tavola 3.3'!$4:$4</definedName>
    <definedName name="Excel_BuiltIn_Print_Titles" localSheetId="9">'Tavola 3.4'!$4:$5</definedName>
    <definedName name="_xlnm.Print_Titles" localSheetId="1">'Tavola 1.1'!$4:$4</definedName>
    <definedName name="_xlnm.Print_Titles" localSheetId="2">'Tavola 1.2'!$4:$4</definedName>
    <definedName name="_xlnm.Print_Titles" localSheetId="4">'Tavola 2.1'!$4:$4</definedName>
    <definedName name="_xlnm.Print_Titles" localSheetId="5">'Tavola 2.2'!$4:$4</definedName>
    <definedName name="_xlnm.Print_Titles" localSheetId="8">'Tavola 3.3'!$4:$4</definedName>
    <definedName name="_xlnm.Print_Titles" localSheetId="9">'Tavola 3.4'!$4:$5</definedName>
  </definedNames>
  <calcPr fullCalcOnLoad="1"/>
</workbook>
</file>

<file path=xl/sharedStrings.xml><?xml version="1.0" encoding="utf-8"?>
<sst xmlns="http://schemas.openxmlformats.org/spreadsheetml/2006/main" count="288" uniqueCount="192">
  <si>
    <t>INDICE DELLE TAVOLE</t>
  </si>
  <si>
    <t>MODALITA'</t>
  </si>
  <si>
    <t>Valori assoluti</t>
  </si>
  <si>
    <t>Valori percentuali</t>
  </si>
  <si>
    <t>Totale</t>
  </si>
  <si>
    <t>Altro</t>
  </si>
  <si>
    <t>No</t>
  </si>
  <si>
    <t>Si</t>
  </si>
  <si>
    <t xml:space="preserve">  </t>
  </si>
  <si>
    <t>Indagine "Gli Organismi di Consulenza in Agricoltura". Anno 2023</t>
  </si>
  <si>
    <t>SEZIONE 1 – INFORMAZIONI SULL'ORGANISMO DI CONSULENZA</t>
  </si>
  <si>
    <t>SEZIONE 2 – AMBITO DI ATTIVITA’ – SCALA GEOGRAFICA E ATTIVITA’ PRINCIPALI</t>
  </si>
  <si>
    <t>SEZIONE 3 – CLIENTI, ARGOMENTI E METODI DI LAVORO DELLA CONSULENZA</t>
  </si>
  <si>
    <t>SEZIONE 4 – COLLEGAMENTI CON ALTRI ATTORI NELLA FORNITURA DI SERVIZI DI CONSULENZA</t>
  </si>
  <si>
    <t>SEZIONE 5 – LA CONOSCENZA E L'INFORMAZIONE per LE SFIDE DELLA NUOVA PAC (2023-2027)</t>
  </si>
  <si>
    <t>Fonte: Regione Toscana - Elaborazioni dell'Ufficio Regionale di Statistica su dati Indagine "Gli Organismi di Consulenza in Agricoltura". Anno 2023</t>
  </si>
  <si>
    <t xml:space="preserve">L’attività del suo Organismo di Consulenza si realizza:  </t>
  </si>
  <si>
    <t>Prevalentemente in ambito agricolo</t>
  </si>
  <si>
    <t>Prevalentemente in altri ambiti</t>
  </si>
  <si>
    <t>Il suo Organismo di Consulenza ha una o più certificazioni?</t>
  </si>
  <si>
    <t>Le risorse umane del suo Organismo di Consulenza hanno delle certificazioni di consulenza (ad es. Cross Compliance, CECRA, ecc.)?</t>
  </si>
  <si>
    <t>Il suo Organismo di Consulenza ha un piano di formazione del personale?</t>
  </si>
  <si>
    <t>Il suo Organismo di Consulenza ha una risorsa o un ufficio dedicato alla formazione del personale?</t>
  </si>
  <si>
    <t>(*): il quesito ha previsto più risposte quindi le % sono calcolate sul totale delle risposte fornite</t>
  </si>
  <si>
    <t>Sub-regionale (provinciale, comunale, locale)</t>
  </si>
  <si>
    <t>Regionale</t>
  </si>
  <si>
    <t>Nazionale</t>
  </si>
  <si>
    <t>Internazionale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</si>
  <si>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</si>
  <si>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</si>
  <si>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</si>
  <si>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</si>
  <si>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</si>
  <si>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</si>
  <si>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</si>
  <si>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</si>
  <si>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</si>
  <si>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</si>
  <si>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Creare consapevolezza e facilitare lo scambio di conoscenze</t>
  </si>
  <si>
    <t>Supporto per la definizione e l'applicazione di leggi e regolamenti per l’innovazione agricola (innova-zione di nicchia, replicazione delle innovazioni)</t>
  </si>
  <si>
    <t>Formazione e sviluppo delle capacità</t>
  </si>
  <si>
    <t>Miglioramento dell’accesso alle fonti di conoscenza disponibili per gli imprenditori</t>
  </si>
  <si>
    <t>Supporto alla definizione dei fabbisogni e della domanda di consulenza da parte degli imprenditori agricoli</t>
  </si>
  <si>
    <t>Networking/Facilitazione/Brokeraggio</t>
  </si>
  <si>
    <t>Consulenza Agricola e aggiornamento delle competenze</t>
  </si>
  <si>
    <t>Microimpresa</t>
  </si>
  <si>
    <t>Imprese di piccole dimensioni</t>
  </si>
  <si>
    <t>Imprese di medie dimensioni</t>
  </si>
  <si>
    <t>Imprese di grandi dimensioni</t>
  </si>
  <si>
    <t xml:space="preserve">Giovani imprenditori </t>
  </si>
  <si>
    <t xml:space="preserve">Giovani imprenditrici </t>
  </si>
  <si>
    <t xml:space="preserve">Indicare i settori agricoli per i quali l’Organismo di Consulenza offre servizi di consulenza?(*) </t>
  </si>
  <si>
    <t>Seminativi</t>
  </si>
  <si>
    <t xml:space="preserve">Colture oleaginose </t>
  </si>
  <si>
    <t xml:space="preserve">Ortofloricoltura in pieno campo </t>
  </si>
  <si>
    <t xml:space="preserve">Ortofloricoltura in serra  </t>
  </si>
  <si>
    <t>Vite</t>
  </si>
  <si>
    <t>Olivo</t>
  </si>
  <si>
    <t xml:space="preserve">Altre colture permanenti </t>
  </si>
  <si>
    <t>Vivai</t>
  </si>
  <si>
    <t xml:space="preserve">Forestale </t>
  </si>
  <si>
    <t>Bovini/bufalini, equini</t>
  </si>
  <si>
    <t xml:space="preserve">Ovini, caprini </t>
  </si>
  <si>
    <t>Suini</t>
  </si>
  <si>
    <t>Avi-Conigli coltura</t>
  </si>
  <si>
    <t>Api</t>
  </si>
  <si>
    <t xml:space="preserve">Per quali ambiti l’Organismo di Consulenza offre servizi di consulenza?(*) </t>
  </si>
  <si>
    <t>Metodi di produzione biologica</t>
  </si>
  <si>
    <t>Metodi di produzione integrata</t>
  </si>
  <si>
    <t>Macchinari agricoli</t>
  </si>
  <si>
    <t>Progettazione edilizia/costruzione</t>
  </si>
  <si>
    <t>Mercati del legno e del legname</t>
  </si>
  <si>
    <t>Protezione/conservazione delle foreste</t>
  </si>
  <si>
    <t>La Sua organizzazione supporta gli agricoltori nei processi di adattamento delle loro aziende ai requisiti di condizionalità dell'UE-Farm Advisory System?</t>
  </si>
  <si>
    <t>Sì, come parte integrante di altre attività di consulenza</t>
  </si>
  <si>
    <t>Sì, come argomento a sé stante</t>
  </si>
  <si>
    <r>
      <t>Quali sono gli argomenti di consulenza trasversale più richiesti dai clienti del suo Organismo di Consulenza?(*)</t>
    </r>
    <r>
      <rPr>
        <i/>
        <sz val="10"/>
        <color indexed="12"/>
        <rFont val="Arial"/>
        <family val="2"/>
      </rPr>
      <t xml:space="preserve">(max 4 risposte) </t>
    </r>
    <r>
      <rPr>
        <b/>
        <sz val="10"/>
        <color indexed="12"/>
        <rFont val="Arial"/>
        <family val="2"/>
      </rPr>
      <t xml:space="preserve"> </t>
    </r>
  </si>
  <si>
    <t>Sicurezza sul lavoro</t>
  </si>
  <si>
    <t>Imprenditorialità e gestione delle aziende agricole</t>
  </si>
  <si>
    <t>Tecnologie di produzione</t>
  </si>
  <si>
    <t>Utilizzo di apparecchiature digitali e sistemi di supporto alle decisioni</t>
  </si>
  <si>
    <t>Contabilità/archivio</t>
  </si>
  <si>
    <t>Marketing e logistica</t>
  </si>
  <si>
    <t>Sostegno allo sviluppo rurale e diversificazione (azienda agricola/forestale)</t>
  </si>
  <si>
    <t>Supporto per le richieste di sovvenzione e la conformità alle norme e agli standard</t>
  </si>
  <si>
    <t>Misure di gestione agroambientale e conservazione della natura</t>
  </si>
  <si>
    <t>Consulenza fiscale e legale</t>
  </si>
  <si>
    <t>Consulenza su aspetti sanitari</t>
  </si>
  <si>
    <t>Consulenza su uso in sicurezza delle macchine agricole</t>
  </si>
  <si>
    <t>Benessere animale</t>
  </si>
  <si>
    <t>C'è stato un cambiamento nei metodi di consulenza nella Sua organizzazione a causa della pandemia COVID-19?</t>
  </si>
  <si>
    <t>Come valuta il grado di collaborazione con i seguenti attori in merito alla realizzazione dei servizi di con-sulenza della Sua organizzazione?</t>
  </si>
  <si>
    <t>Assente</t>
  </si>
  <si>
    <t>Debole</t>
  </si>
  <si>
    <t>Medio</t>
  </si>
  <si>
    <t>Forte</t>
  </si>
  <si>
    <t>Università</t>
  </si>
  <si>
    <t>Enti di ricerca</t>
  </si>
  <si>
    <t>Autorità pubbliche (ministeri, assessorati)</t>
  </si>
  <si>
    <t>Ordini professionali</t>
  </si>
  <si>
    <t>Organizzazioni di agricoltori, organizzazioni professionali</t>
  </si>
  <si>
    <t>Enti terzo Settore/ONG</t>
  </si>
  <si>
    <t>Società private (es. società di consulenza)</t>
  </si>
  <si>
    <t>Produttori di mezzi tecnici</t>
  </si>
  <si>
    <t>Imprese a monte</t>
  </si>
  <si>
    <t>Imprese a valle</t>
  </si>
  <si>
    <t>GO del PEI</t>
  </si>
  <si>
    <t>Progetti UE (progetti multi-attore Horizon 2020)</t>
  </si>
  <si>
    <t>Gal</t>
  </si>
  <si>
    <t>Altri attori</t>
  </si>
  <si>
    <t>Quali sono le conoscenze e le competenze tecniche necessarie ai consulenti della Sua organizzazione per affrontare le sfide della nuova PAC? (*)</t>
  </si>
  <si>
    <t>Competenze relative alla presentazione di domande di aiuto/supporto/finanziamento</t>
  </si>
  <si>
    <t>Misure di gestione agro-ambientale e conservazione della natura (es. Ecoschemi)</t>
  </si>
  <si>
    <t>Gestione aziendale (Contabilità, Consulenza fiscale e legale, Marketing, Logistica)</t>
  </si>
  <si>
    <t>Sviluppo di una strategia di gestione aziendale e forestale</t>
  </si>
  <si>
    <t>Conoscenza dei mercati e della vitalità delle aziende agricole</t>
  </si>
  <si>
    <t xml:space="preserve">Diversificazione delle fonti di reddito </t>
  </si>
  <si>
    <t>Aumento del valore aggiunto dei prodotti agricoli</t>
  </si>
  <si>
    <t xml:space="preserve">Mitigazione e adattamento ai cambiamenti climatici </t>
  </si>
  <si>
    <t>Conoscenze tecnologiche specifiche (p.es. pratiche agricole, tecnologie di produzione</t>
  </si>
  <si>
    <t>Quali sono le conoscenze e le competenze metodologiche necessarie ai consulenti della Sua organizzazione per affrontare le sfide della nuova PAC?  (*)</t>
  </si>
  <si>
    <t>Capacità di facilitazione</t>
  </si>
  <si>
    <t xml:space="preserve">Capacità di networking </t>
  </si>
  <si>
    <t>Capacità di intermediazione</t>
  </si>
  <si>
    <t xml:space="preserve">Capacità di coaching </t>
  </si>
  <si>
    <t>Competenze digitali</t>
  </si>
  <si>
    <t>Settori e ambiti per i quali l'Organismo di Consulenza offre servizi. Anno 2023 (valori assoluti e percentuali)</t>
  </si>
  <si>
    <t>Principali argomenti di consulenza trasversale richiesti all'Organismo di Consulenza. Anno 2023 (valori assoluti e percentuali)</t>
  </si>
  <si>
    <t>Grado di collaborazione con altri attori relativamente ai servizi di consulenza. Anno 2023 (valori assoluti e valori  percentuali)</t>
  </si>
  <si>
    <t>Conoscenze e competenze tecniche e metodologiche dei consulenti. Anno 2023 (valori assoluti e percentuali)</t>
  </si>
  <si>
    <t>Uomini</t>
  </si>
  <si>
    <t>Donne</t>
  </si>
  <si>
    <t>(valori assoluti)</t>
  </si>
  <si>
    <t>(valori percentuali)</t>
  </si>
  <si>
    <t>Non so/non risponde</t>
  </si>
  <si>
    <t>Rispondenti</t>
  </si>
  <si>
    <t>(*): il quesito ha previsto più risposte</t>
  </si>
  <si>
    <r>
      <t xml:space="preserve">Valori percentuali </t>
    </r>
    <r>
      <rPr>
        <i/>
        <sz val="10"/>
        <rFont val="Arial"/>
        <family val="2"/>
      </rPr>
      <t>(% calcolate sul totale delle segnalazioni)</t>
    </r>
  </si>
  <si>
    <t xml:space="preserve">Valori percentuali </t>
  </si>
  <si>
    <r>
      <t xml:space="preserve">Tavola 2.2 - Principali attività di consulenza degli Organismi di Consulenza. Anno 2023 </t>
    </r>
    <r>
      <rPr>
        <i/>
        <sz val="10"/>
        <rFont val="Arial"/>
        <family val="2"/>
      </rPr>
      <t>(valori assoluti e percentuali)</t>
    </r>
  </si>
  <si>
    <t>Tavola 2.1</t>
  </si>
  <si>
    <t>Principali attività di consulenza degli Organismi di Consulenza. Anno 2023 (valori assoluti e percentuali)</t>
  </si>
  <si>
    <t>Tavola 2.2</t>
  </si>
  <si>
    <t>minimo</t>
  </si>
  <si>
    <t xml:space="preserve">massimo </t>
  </si>
  <si>
    <t>media</t>
  </si>
  <si>
    <r>
      <t xml:space="preserve">Tavola 1.1 - Caratteristiche dell'Organismo di Consulenza. Anno 2023 </t>
    </r>
    <r>
      <rPr>
        <i/>
        <sz val="10"/>
        <rFont val="Arial"/>
        <family val="2"/>
      </rPr>
      <t>(valori assoluti e percentuali)</t>
    </r>
  </si>
  <si>
    <t>Numero medio di uomini</t>
  </si>
  <si>
    <t>Numero medio di donne</t>
  </si>
  <si>
    <t>Risorse umane degli Organismi di Consulenza (*)</t>
  </si>
  <si>
    <r>
      <t xml:space="preserve">Tavola 1.2 - Certificazioni degli Organismi di Consulenza. Anno 2023 </t>
    </r>
    <r>
      <rPr>
        <i/>
        <sz val="10"/>
        <rFont val="Arial"/>
        <family val="2"/>
      </rPr>
      <t>(valori assoluti e percentuali)</t>
    </r>
  </si>
  <si>
    <r>
      <t xml:space="preserve">Tavola 1.3 - Gli Organismi di Consulenza e la formazione. Anno 2023 </t>
    </r>
    <r>
      <rPr>
        <i/>
        <sz val="10"/>
        <rFont val="Arial"/>
        <family val="2"/>
      </rPr>
      <t>(valori assoluti e percentuali)</t>
    </r>
  </si>
  <si>
    <t>Organismi di Consulenza</t>
  </si>
  <si>
    <t>TIPOLOGIA DI CLIENTELA</t>
  </si>
  <si>
    <r>
      <t xml:space="preserve">Tavola 3.3 - Settori e ambiti per i quali l'Organismo di Consulenza offre servizi. Anno 2023 </t>
    </r>
    <r>
      <rPr>
        <i/>
        <sz val="10"/>
        <rFont val="Arial"/>
        <family val="2"/>
      </rPr>
      <t>(valori assoluti e percentuali)</t>
    </r>
  </si>
  <si>
    <r>
      <t xml:space="preserve">Tavola 3.4 - Principali argomenti di consulenza trasversale richiesti all'Organismo di Consulenza. Anno 2023 </t>
    </r>
    <r>
      <rPr>
        <i/>
        <sz val="10"/>
        <rFont val="Arial"/>
        <family val="2"/>
      </rPr>
      <t>(valori assoluti e percentuali)</t>
    </r>
  </si>
  <si>
    <t>(*): i rispondenti al quesito sono stati 34; il numero medio di uomini e di donne per Organismo di Consulenza è calcolato sui 34 Organismi rispondenti</t>
  </si>
  <si>
    <r>
      <t xml:space="preserve">A quale livello della scala geografica opera l'Organismo di Consulenza? </t>
    </r>
    <r>
      <rPr>
        <i/>
        <sz val="10"/>
        <color indexed="12"/>
        <rFont val="Arial"/>
        <family val="2"/>
      </rPr>
      <t xml:space="preserve">(*: risposta multipla; % calcolate sul totale dei 36 rispondenti) </t>
    </r>
  </si>
  <si>
    <r>
      <t xml:space="preserve">Provincia </t>
    </r>
    <r>
      <rPr>
        <i/>
        <sz val="10"/>
        <color indexed="12"/>
        <rFont val="Arial"/>
        <family val="2"/>
      </rPr>
      <t>(*: risposta multipla; % calcolate sul totale dei 14 Organismi che alla domanda precedente hanno indicato la scala sub-regionale)</t>
    </r>
  </si>
  <si>
    <r>
      <t>Quali sono le principali attività di consulenza svolte dal suo Organismo di Consulenza?</t>
    </r>
    <r>
      <rPr>
        <i/>
        <sz val="10"/>
        <color indexed="12"/>
        <rFont val="Arial"/>
        <family val="2"/>
      </rPr>
      <t xml:space="preserve"> (* risposta multipla - max 4 risposte) </t>
    </r>
  </si>
  <si>
    <r>
      <t xml:space="preserve">Valori percentuali </t>
    </r>
    <r>
      <rPr>
        <i/>
        <sz val="10"/>
        <rFont val="Arial"/>
        <family val="2"/>
      </rPr>
      <t>(% calcolate sul totale dei 36 rispondenti)</t>
    </r>
  </si>
  <si>
    <t>(*): il quesito ha previsto più risposte e le % sono calcolate sul totale delle risposte fornite</t>
  </si>
  <si>
    <r>
      <t xml:space="preserve">Tavola 4.1 - Grado di collaborazione con altri attori relativamente ai servizi di consulenza. Anno 2023 </t>
    </r>
    <r>
      <rPr>
        <i/>
        <sz val="10"/>
        <rFont val="Arial"/>
        <family val="2"/>
      </rPr>
      <t>(valori assoluti e valori  percentuali)</t>
    </r>
  </si>
  <si>
    <r>
      <t xml:space="preserve">Tavola 5.1 - Conoscenze e competenze tecniche e metodologiche dei consulenti. Anno 2023 </t>
    </r>
    <r>
      <rPr>
        <i/>
        <sz val="10"/>
        <rFont val="Arial"/>
        <family val="2"/>
      </rPr>
      <t>(valori assoluti e percentuali)</t>
    </r>
  </si>
  <si>
    <t>Caratteristiche dell'Organismo di Consulenza. Anno 2023 (valori assoluti e percentuali)</t>
  </si>
  <si>
    <t>Certificazioni degli Organismi di Consulenza. Anno 2023 (valori assoluti e percentuali)</t>
  </si>
  <si>
    <t>Tavola 1.1</t>
  </si>
  <si>
    <t>Tavola 1.2</t>
  </si>
  <si>
    <t>Tavola 1.3</t>
  </si>
  <si>
    <t>Gli Organismi di Consulenza e la formazione. Anno 2023 (valori assoluti e percentuali)</t>
  </si>
  <si>
    <t>Scala geografica sulla quale opera l'Organismo di Consulenza Anno 2023 (valori a.ssoluti e percentuali)</t>
  </si>
  <si>
    <t>Tavola 3.3</t>
  </si>
  <si>
    <t>Tavola 3.1</t>
  </si>
  <si>
    <t>Tavola 3.2</t>
  </si>
  <si>
    <t>Tavola 3.4</t>
  </si>
  <si>
    <t>Tavola 4.1</t>
  </si>
  <si>
    <t>Tavola 5.1</t>
  </si>
  <si>
    <t>Numero di settori agricoli per i quali l’Organismo di Consulenza offre servizi di consulenza?</t>
  </si>
  <si>
    <t xml:space="preserve">1-5 </t>
  </si>
  <si>
    <t>6-10</t>
  </si>
  <si>
    <t>11-15</t>
  </si>
  <si>
    <t>Numero medio</t>
  </si>
  <si>
    <t>Peso medio che ciascuna tipologia di clientela ha sul totale della clientela</t>
  </si>
  <si>
    <t>incidenza</t>
  </si>
  <si>
    <t>v.a.</t>
  </si>
  <si>
    <r>
      <t xml:space="preserve">Tavola 3.1 - Tipologia di clientela degli Organismi di Consulenza. Anno 2023 </t>
    </r>
    <r>
      <rPr>
        <i/>
        <sz val="10"/>
        <rFont val="Arial"/>
        <family val="2"/>
      </rPr>
      <t>( valori assoluti e indicatori)</t>
    </r>
  </si>
  <si>
    <t>Tipologia di clientela degli Organismi di Consulenza. Anno 2023 ( valori assoluti e indicatori)</t>
  </si>
  <si>
    <t>Organismi di Consulenza che tra la loro clientela hanno anche ….</t>
  </si>
  <si>
    <t>Peso medio (%) dei giovani imprenditori e imprenditrici sul totale della clientela</t>
  </si>
  <si>
    <r>
      <t xml:space="preserve">Tavola 3.2 - Giovani imprenditori e giovani imprenditrici tra la degli Organismi di Consulenza. Anno 2023 </t>
    </r>
    <r>
      <rPr>
        <i/>
        <sz val="10"/>
        <rFont val="Arial"/>
        <family val="2"/>
      </rPr>
      <t>(valori assoluti e percentuali)</t>
    </r>
  </si>
  <si>
    <t>Giovani imprenditori e giovani imprenditrici tra la degli Organismi di Consulenza. Anno 2023 (valori assoluti e percentuali)</t>
  </si>
  <si>
    <r>
      <t xml:space="preserve">Tavola 2.1 - Scala geografica sulla quale opera l'Organismo di Consulenza Anno 2023 </t>
    </r>
    <r>
      <rPr>
        <i/>
        <sz val="10"/>
        <rFont val="Arial"/>
        <family val="2"/>
      </rPr>
      <t>(valori assoluti e percentuali)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</si>
</sst>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  <numFmt numFmtId="171" formatCode="0.0000000"/>
    <numFmt numFmtId="172" formatCode="0.00000000"/>
    <numFmt numFmtId="173" formatCode="0.000000000"/>
    <numFmt numFmtId="174" formatCode="0.000000"/>
    <numFmt numFmtId="175" formatCode="0.00000"/>
    <numFmt numFmtId="176" formatCode="0.0000"/>
    <numFmt numFmtId="177" formatCode="0.000"/>
    <numFmt numFmtId="178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SAS Monospace"/>
      <family val="0"/>
    </font>
    <font>
      <b/>
      <sz val="10"/>
      <color indexed="12"/>
      <name val="SAS Monospace"/>
      <family val="0"/>
    </font>
    <font>
      <sz val="11"/>
      <color indexed="8"/>
      <name val="Arial"/>
      <family val="2"/>
    </font>
    <font>
      <sz val="12"/>
      <color indexed="8"/>
      <name val="Carlito"/>
      <family val="2"/>
    </font>
    <font>
      <sz val="8"/>
      <color indexed="10"/>
      <name val="Arial"/>
      <family val="2"/>
    </font>
    <font>
      <b/>
      <sz val="10"/>
      <color indexed="62"/>
      <name val="Arial"/>
      <family val="2"/>
    </font>
    <font>
      <i/>
      <sz val="8"/>
      <color indexed="8"/>
      <name val="Arial"/>
      <family val="2"/>
    </font>
    <font>
      <i/>
      <sz val="10"/>
      <color indexed="12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47" applyFont="1">
      <alignment/>
      <protection/>
    </xf>
    <xf numFmtId="0" fontId="0" fillId="0" borderId="0" xfId="47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Fill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24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7" fillId="0" borderId="0" xfId="48" applyFont="1" applyFill="1" applyAlignment="1">
      <alignment horizontal="left" vertical="center" wrapText="1"/>
      <protection/>
    </xf>
    <xf numFmtId="0" fontId="28" fillId="0" borderId="0" xfId="48" applyFont="1" applyFill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  <xf numFmtId="0" fontId="26" fillId="0" borderId="10" xfId="48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26" fillId="0" borderId="0" xfId="48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46" applyFill="1" applyAlignment="1">
      <alignment vertical="center"/>
      <protection/>
    </xf>
    <xf numFmtId="0" fontId="0" fillId="0" borderId="0" xfId="48" applyFont="1" applyAlignment="1">
      <alignment wrapText="1"/>
      <protection/>
    </xf>
    <xf numFmtId="0" fontId="27" fillId="0" borderId="0" xfId="48" applyFont="1" applyFill="1" applyAlignment="1">
      <alignment horizontal="right" vertical="center" wrapText="1"/>
      <protection/>
    </xf>
    <xf numFmtId="165" fontId="26" fillId="0" borderId="0" xfId="0" applyNumberFormat="1" applyFont="1" applyFill="1" applyAlignment="1">
      <alignment horizontal="right" vertical="center"/>
    </xf>
    <xf numFmtId="9" fontId="26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6" fillId="0" borderId="0" xfId="46" applyFont="1" applyFill="1" applyAlignment="1">
      <alignment horizontal="right" vertical="center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5" fontId="26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32" fillId="0" borderId="0" xfId="0" applyFont="1" applyAlignment="1">
      <alignment horizontal="left"/>
    </xf>
    <xf numFmtId="0" fontId="0" fillId="0" borderId="0" xfId="46" applyFill="1" applyAlignment="1">
      <alignment horizontal="left" vertical="center"/>
      <protection/>
    </xf>
    <xf numFmtId="0" fontId="23" fillId="0" borderId="0" xfId="48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4" fillId="0" borderId="0" xfId="0" applyFont="1" applyAlignment="1">
      <alignment horizontal="left" vertical="center" indent="4"/>
    </xf>
    <xf numFmtId="0" fontId="35" fillId="0" borderId="0" xfId="0" applyFont="1" applyAlignment="1">
      <alignment/>
    </xf>
    <xf numFmtId="0" fontId="26" fillId="0" borderId="11" xfId="48" applyFont="1" applyFill="1" applyBorder="1" applyAlignment="1">
      <alignment vertical="center"/>
      <protection/>
    </xf>
    <xf numFmtId="3" fontId="26" fillId="0" borderId="11" xfId="0" applyNumberFormat="1" applyFont="1" applyFill="1" applyBorder="1" applyAlignment="1">
      <alignment vertical="center"/>
    </xf>
    <xf numFmtId="0" fontId="36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 wrapText="1"/>
      <protection/>
    </xf>
    <xf numFmtId="0" fontId="29" fillId="0" borderId="0" xfId="48" applyFont="1" applyFill="1" applyBorder="1" applyAlignment="1">
      <alignment horizontal="left" vertical="center" wrapText="1"/>
      <protection/>
    </xf>
    <xf numFmtId="0" fontId="26" fillId="0" borderId="0" xfId="48" applyFont="1" applyFill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23" fillId="0" borderId="0" xfId="48" applyFont="1" applyFill="1" applyBorder="1" applyAlignment="1">
      <alignment vertical="center"/>
      <protection/>
    </xf>
    <xf numFmtId="0" fontId="23" fillId="0" borderId="0" xfId="48" applyFont="1" applyFill="1" applyAlignment="1">
      <alignment vertical="center"/>
      <protection/>
    </xf>
    <xf numFmtId="0" fontId="34" fillId="0" borderId="0" xfId="0" applyFont="1" applyFill="1" applyAlignment="1">
      <alignment horizontal="left" vertical="center" indent="4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29" fillId="0" borderId="0" xfId="48" applyFont="1" applyFill="1" applyBorder="1" applyAlignment="1">
      <alignment vertical="center" wrapText="1"/>
      <protection/>
    </xf>
    <xf numFmtId="0" fontId="31" fillId="0" borderId="0" xfId="48" applyFont="1" applyFill="1" applyBorder="1" applyAlignment="1">
      <alignment vertical="center"/>
      <protection/>
    </xf>
    <xf numFmtId="0" fontId="38" fillId="0" borderId="0" xfId="48" applyFont="1" applyFill="1" applyBorder="1" applyAlignment="1">
      <alignment vertical="center"/>
      <protection/>
    </xf>
    <xf numFmtId="0" fontId="26" fillId="0" borderId="0" xfId="48" applyFont="1">
      <alignment/>
      <protection/>
    </xf>
    <xf numFmtId="165" fontId="0" fillId="0" borderId="0" xfId="51" applyNumberForma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 indent="4"/>
    </xf>
    <xf numFmtId="0" fontId="40" fillId="0" borderId="0" xfId="0" applyFont="1" applyAlignment="1">
      <alignment horizontal="left" vertical="center" indent="4"/>
    </xf>
    <xf numFmtId="0" fontId="35" fillId="0" borderId="0" xfId="0" applyFont="1" applyAlignment="1">
      <alignment/>
    </xf>
    <xf numFmtId="0" fontId="26" fillId="0" borderId="10" xfId="0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48" applyFont="1" applyFill="1" applyBorder="1" applyAlignment="1">
      <alignment horizontal="right" vertical="center" wrapText="1"/>
      <protection/>
    </xf>
    <xf numFmtId="165" fontId="26" fillId="24" borderId="0" xfId="0" applyNumberFormat="1" applyFont="1" applyFill="1" applyAlignment="1">
      <alignment horizontal="right" vertical="center"/>
    </xf>
    <xf numFmtId="0" fontId="32" fillId="24" borderId="11" xfId="0" applyFont="1" applyFill="1" applyBorder="1" applyAlignment="1">
      <alignment/>
    </xf>
    <xf numFmtId="165" fontId="26" fillId="24" borderId="1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indent="4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65" fontId="26" fillId="24" borderId="0" xfId="0" applyNumberFormat="1" applyFont="1" applyFill="1" applyBorder="1" applyAlignment="1">
      <alignment horizontal="right" vertical="center"/>
    </xf>
    <xf numFmtId="0" fontId="26" fillId="0" borderId="0" xfId="48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right" vertical="center" wrapText="1"/>
    </xf>
    <xf numFmtId="0" fontId="26" fillId="0" borderId="0" xfId="46" applyFont="1" applyFill="1" applyAlignment="1">
      <alignment vertical="center"/>
      <protection/>
    </xf>
    <xf numFmtId="0" fontId="0" fillId="0" borderId="11" xfId="48" applyFont="1" applyBorder="1">
      <alignment/>
      <protection/>
    </xf>
    <xf numFmtId="0" fontId="0" fillId="0" borderId="11" xfId="46" applyFill="1" applyBorder="1" applyAlignment="1">
      <alignment vertical="center"/>
      <protection/>
    </xf>
    <xf numFmtId="165" fontId="0" fillId="0" borderId="11" xfId="51" applyNumberForma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 wrapText="1"/>
    </xf>
    <xf numFmtId="9" fontId="26" fillId="0" borderId="0" xfId="0" applyNumberFormat="1" applyFont="1" applyFill="1" applyBorder="1" applyAlignment="1">
      <alignment horizontal="right" vertical="center" wrapText="1"/>
    </xf>
    <xf numFmtId="0" fontId="32" fillId="25" borderId="0" xfId="0" applyFont="1" applyFill="1" applyAlignment="1">
      <alignment/>
    </xf>
    <xf numFmtId="0" fontId="32" fillId="25" borderId="11" xfId="0" applyFont="1" applyFill="1" applyBorder="1" applyAlignment="1">
      <alignment/>
    </xf>
    <xf numFmtId="16" fontId="0" fillId="0" borderId="0" xfId="48" applyNumberFormat="1" applyFont="1" quotePrefix="1">
      <alignment/>
      <protection/>
    </xf>
    <xf numFmtId="0" fontId="0" fillId="0" borderId="0" xfId="48" applyFont="1" quotePrefix="1">
      <alignment/>
      <protection/>
    </xf>
    <xf numFmtId="17" fontId="0" fillId="0" borderId="0" xfId="48" applyNumberFormat="1" applyFont="1" quotePrefix="1">
      <alignment/>
      <protection/>
    </xf>
    <xf numFmtId="17" fontId="26" fillId="0" borderId="0" xfId="48" applyNumberFormat="1" applyFont="1">
      <alignment/>
      <protection/>
    </xf>
    <xf numFmtId="9" fontId="0" fillId="0" borderId="0" xfId="51" applyFill="1" applyBorder="1" applyAlignment="1">
      <alignment vertical="center"/>
    </xf>
    <xf numFmtId="165" fontId="0" fillId="0" borderId="0" xfId="51" applyNumberFormat="1" applyFill="1" applyBorder="1" applyAlignment="1">
      <alignment vertical="center"/>
    </xf>
    <xf numFmtId="0" fontId="27" fillId="0" borderId="12" xfId="48" applyFont="1" applyFill="1" applyBorder="1" applyAlignment="1">
      <alignment horizontal="left" vertical="center" wrapText="1"/>
      <protection/>
    </xf>
    <xf numFmtId="0" fontId="26" fillId="0" borderId="13" xfId="48" applyFont="1" applyFill="1" applyBorder="1" applyAlignment="1">
      <alignment horizontal="right" vertical="center" wrapText="1"/>
      <protection/>
    </xf>
    <xf numFmtId="164" fontId="0" fillId="0" borderId="0" xfId="48" applyNumberFormat="1" applyFont="1" applyFill="1" applyBorder="1" applyAlignment="1">
      <alignment vertical="center" wrapText="1"/>
      <protection/>
    </xf>
    <xf numFmtId="0" fontId="26" fillId="0" borderId="11" xfId="0" applyFont="1" applyBorder="1" applyAlignment="1">
      <alignment horizontal="right" vertical="center" wrapText="1"/>
    </xf>
    <xf numFmtId="0" fontId="26" fillId="0" borderId="14" xfId="46" applyFont="1" applyFill="1" applyBorder="1" applyAlignment="1">
      <alignment vertical="center" wrapText="1"/>
      <protection/>
    </xf>
    <xf numFmtId="165" fontId="0" fillId="0" borderId="0" xfId="46" applyNumberFormat="1" applyFill="1" applyAlignment="1">
      <alignment vertical="center"/>
      <protection/>
    </xf>
    <xf numFmtId="3" fontId="0" fillId="0" borderId="11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right" vertical="center"/>
    </xf>
    <xf numFmtId="0" fontId="32" fillId="0" borderId="11" xfId="0" applyFont="1" applyBorder="1" applyAlignment="1">
      <alignment/>
    </xf>
    <xf numFmtId="165" fontId="0" fillId="0" borderId="11" xfId="46" applyNumberFormat="1" applyFill="1" applyBorder="1" applyAlignment="1">
      <alignment vertical="center"/>
      <protection/>
    </xf>
    <xf numFmtId="0" fontId="25" fillId="0" borderId="0" xfId="48" applyFont="1" applyAlignment="1">
      <alignment vertical="center" wrapText="1"/>
      <protection/>
    </xf>
    <xf numFmtId="0" fontId="29" fillId="0" borderId="0" xfId="48" applyFont="1" applyFill="1" applyBorder="1" applyAlignment="1">
      <alignment horizontal="left" vertical="center" wrapText="1"/>
      <protection/>
    </xf>
    <xf numFmtId="0" fontId="26" fillId="0" borderId="0" xfId="48" applyFont="1" applyFill="1" applyBorder="1" applyAlignment="1">
      <alignment horizontal="left" vertical="center" wrapText="1"/>
      <protection/>
    </xf>
    <xf numFmtId="164" fontId="27" fillId="0" borderId="0" xfId="0" applyNumberFormat="1" applyFont="1" applyFill="1" applyBorder="1" applyAlignment="1">
      <alignment horizontal="center" vertical="center" wrapText="1"/>
    </xf>
    <xf numFmtId="0" fontId="38" fillId="0" borderId="0" xfId="48" applyFont="1" applyFill="1" applyBorder="1" applyAlignment="1">
      <alignment horizontal="left" vertical="center"/>
      <protection/>
    </xf>
    <xf numFmtId="0" fontId="25" fillId="0" borderId="0" xfId="48" applyFont="1" applyAlignment="1">
      <alignment horizontal="left" vertical="center" wrapText="1"/>
      <protection/>
    </xf>
    <xf numFmtId="0" fontId="29" fillId="0" borderId="12" xfId="48" applyFont="1" applyFill="1" applyBorder="1" applyAlignment="1">
      <alignment horizontal="left" vertical="center" wrapText="1"/>
      <protection/>
    </xf>
    <xf numFmtId="0" fontId="26" fillId="0" borderId="15" xfId="48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8" xfId="47"/>
    <cellStyle name="Normale_Integrazione_Spoglio" xfId="48"/>
    <cellStyle name="Nota" xfId="49"/>
    <cellStyle name="Output" xfId="50"/>
    <cellStyle name="Percent" xfId="51"/>
    <cellStyle name="Percentuale 2" xfId="52"/>
    <cellStyle name="style1591877046754" xfId="53"/>
    <cellStyle name="style1591877046848" xfId="54"/>
    <cellStyle name="style1591877046926" xfId="55"/>
    <cellStyle name="style1591877047066" xfId="56"/>
    <cellStyle name="style1591877047149" xfId="57"/>
    <cellStyle name="style1591877047226" xfId="58"/>
    <cellStyle name="style1592397150189" xfId="59"/>
    <cellStyle name="style1592397150328" xfId="60"/>
    <cellStyle name="style1592397150444" xfId="61"/>
    <cellStyle name="style1592397150569" xfId="62"/>
    <cellStyle name="style1592397151040" xfId="63"/>
    <cellStyle name="style1592397151083" xfId="64"/>
    <cellStyle name="style1592397151177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86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61141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10205"/>
      <rgbColor rgb="00333300"/>
      <rgbColor rgb="00ED4C05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6">
      <selection activeCell="B27" sqref="B27"/>
    </sheetView>
  </sheetViews>
  <sheetFormatPr defaultColWidth="9.28125" defaultRowHeight="15" customHeight="1"/>
  <cols>
    <col min="1" max="1" width="13.28125" style="1" customWidth="1"/>
    <col min="2" max="2" width="123.7109375" style="1" customWidth="1"/>
    <col min="3" max="3" width="9.28125" style="1" customWidth="1"/>
    <col min="4" max="4" width="9.7109375" style="1" bestFit="1" customWidth="1"/>
    <col min="5" max="5" width="31.7109375" style="1" customWidth="1"/>
    <col min="6" max="16384" width="9.28125" style="1" customWidth="1"/>
  </cols>
  <sheetData>
    <row r="1" spans="1:256" ht="20.25" customHeight="1">
      <c r="A1" s="2" t="s">
        <v>9</v>
      </c>
      <c r="B1" s="2"/>
      <c r="C1" s="3"/>
      <c r="D1" s="5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"/>
      <c r="B2" s="2"/>
      <c r="C2" s="3"/>
      <c r="D2" s="5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="4" customFormat="1" ht="15" customHeight="1">
      <c r="B3" s="5" t="s">
        <v>0</v>
      </c>
    </row>
    <row r="4" s="4" customFormat="1" ht="4.5" customHeight="1"/>
    <row r="5" spans="1:2" ht="18" customHeight="1">
      <c r="A5" s="6"/>
      <c r="B5" s="7" t="s">
        <v>10</v>
      </c>
    </row>
    <row r="6" spans="1:2" ht="18" customHeight="1">
      <c r="A6" s="64" t="s">
        <v>166</v>
      </c>
      <c r="B6" s="65" t="s">
        <v>164</v>
      </c>
    </row>
    <row r="7" spans="1:2" ht="18" customHeight="1">
      <c r="A7" s="64" t="s">
        <v>167</v>
      </c>
      <c r="B7" s="65" t="s">
        <v>165</v>
      </c>
    </row>
    <row r="8" spans="1:2" ht="18" customHeight="1">
      <c r="A8" s="64" t="s">
        <v>168</v>
      </c>
      <c r="B8" s="65" t="s">
        <v>169</v>
      </c>
    </row>
    <row r="9" spans="1:2" ht="6" customHeight="1">
      <c r="A9" s="64"/>
      <c r="B9" s="65"/>
    </row>
    <row r="10" spans="1:2" ht="18" customHeight="1">
      <c r="A10" s="6"/>
      <c r="B10" s="7" t="s">
        <v>11</v>
      </c>
    </row>
    <row r="11" spans="1:4" ht="18" customHeight="1">
      <c r="A11" s="64" t="s">
        <v>140</v>
      </c>
      <c r="B11" s="65" t="s">
        <v>170</v>
      </c>
      <c r="C11" s="8"/>
      <c r="D11" s="8"/>
    </row>
    <row r="12" spans="1:4" ht="18" customHeight="1">
      <c r="A12" s="64" t="s">
        <v>142</v>
      </c>
      <c r="B12" s="65" t="s">
        <v>141</v>
      </c>
      <c r="C12" s="8"/>
      <c r="D12" s="8"/>
    </row>
    <row r="13" spans="1:4" ht="7.5" customHeight="1">
      <c r="A13" s="64"/>
      <c r="B13" s="65"/>
      <c r="C13" s="8"/>
      <c r="D13" s="8"/>
    </row>
    <row r="14" spans="1:2" ht="18" customHeight="1">
      <c r="A14" s="6"/>
      <c r="B14" s="7" t="s">
        <v>12</v>
      </c>
    </row>
    <row r="15" spans="1:2" ht="18" customHeight="1">
      <c r="A15" s="64" t="s">
        <v>172</v>
      </c>
      <c r="B15" s="65" t="s">
        <v>186</v>
      </c>
    </row>
    <row r="16" spans="1:2" ht="18" customHeight="1">
      <c r="A16" s="64" t="s">
        <v>173</v>
      </c>
      <c r="B16" s="65" t="s">
        <v>190</v>
      </c>
    </row>
    <row r="17" spans="1:2" ht="18" customHeight="1">
      <c r="A17" s="64" t="s">
        <v>171</v>
      </c>
      <c r="B17" s="65" t="s">
        <v>126</v>
      </c>
    </row>
    <row r="18" spans="1:2" ht="18" customHeight="1">
      <c r="A18" s="64" t="s">
        <v>174</v>
      </c>
      <c r="B18" s="65" t="s">
        <v>127</v>
      </c>
    </row>
    <row r="19" spans="1:2" ht="5.25" customHeight="1">
      <c r="A19" s="64"/>
      <c r="B19" s="65"/>
    </row>
    <row r="20" spans="1:2" ht="18" customHeight="1">
      <c r="A20" s="6"/>
      <c r="B20" s="7" t="s">
        <v>13</v>
      </c>
    </row>
    <row r="21" spans="1:2" ht="18" customHeight="1">
      <c r="A21" s="64" t="s">
        <v>175</v>
      </c>
      <c r="B21" s="65" t="s">
        <v>128</v>
      </c>
    </row>
    <row r="22" spans="1:2" ht="7.5" customHeight="1">
      <c r="A22" s="64"/>
      <c r="B22" s="65"/>
    </row>
    <row r="23" spans="1:2" ht="18" customHeight="1">
      <c r="A23" s="6"/>
      <c r="B23" s="7" t="s">
        <v>14</v>
      </c>
    </row>
    <row r="24" spans="1:2" ht="18" customHeight="1">
      <c r="A24" s="64" t="s">
        <v>176</v>
      </c>
      <c r="B24" s="65" t="s">
        <v>129</v>
      </c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8E86AE"/>
  </sheetPr>
  <dimension ref="A1:IV3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8.7109375" style="30" customWidth="1"/>
    <col min="2" max="2" width="24.7109375" style="30" customWidth="1"/>
    <col min="3" max="3" width="24.7109375" style="38" customWidth="1"/>
    <col min="4" max="4" width="18.28125" style="30" customWidth="1"/>
    <col min="5" max="252" width="9.28125" style="30" customWidth="1"/>
  </cols>
  <sheetData>
    <row r="1" spans="1:254" s="48" customFormat="1" ht="18" customHeight="1">
      <c r="A1" s="120" t="s">
        <v>12</v>
      </c>
      <c r="B1" s="120"/>
      <c r="C1" s="120"/>
      <c r="D1" s="46"/>
      <c r="E1" s="47"/>
      <c r="F1" s="47"/>
      <c r="G1" s="47"/>
      <c r="H1" s="47"/>
      <c r="I1" s="47"/>
      <c r="IS1" s="49"/>
      <c r="IT1" s="49"/>
    </row>
    <row r="2" spans="1:254" s="17" customFormat="1" ht="27" customHeight="1">
      <c r="A2" s="117" t="s">
        <v>155</v>
      </c>
      <c r="B2" s="117"/>
      <c r="C2" s="117"/>
      <c r="D2" s="40"/>
      <c r="E2" s="30"/>
      <c r="F2" s="30"/>
      <c r="G2" s="30"/>
      <c r="H2" s="30"/>
      <c r="I2" s="30"/>
      <c r="IS2"/>
      <c r="IT2"/>
    </row>
    <row r="3" spans="1:254" s="17" customFormat="1" ht="6.75" customHeight="1">
      <c r="A3" s="18"/>
      <c r="B3" s="18"/>
      <c r="C3" s="32"/>
      <c r="D3" s="39"/>
      <c r="E3" s="30"/>
      <c r="F3" s="30"/>
      <c r="G3" s="30"/>
      <c r="H3" s="30"/>
      <c r="I3" s="30"/>
      <c r="IS3"/>
      <c r="IT3"/>
    </row>
    <row r="4" spans="1:9" s="22" customFormat="1" ht="27" customHeight="1">
      <c r="A4" s="20" t="s">
        <v>1</v>
      </c>
      <c r="B4" s="21" t="s">
        <v>2</v>
      </c>
      <c r="C4" s="21" t="s">
        <v>3</v>
      </c>
      <c r="D4" s="39"/>
      <c r="E4" s="30"/>
      <c r="F4" s="30"/>
      <c r="G4" s="30"/>
      <c r="H4" s="30"/>
      <c r="I4" s="30"/>
    </row>
    <row r="5" spans="1:9" s="22" customFormat="1" ht="39" customHeight="1">
      <c r="A5" s="25"/>
      <c r="B5" s="118" t="s">
        <v>73</v>
      </c>
      <c r="C5" s="118"/>
      <c r="D5" s="39"/>
      <c r="E5" s="30"/>
      <c r="F5" s="30"/>
      <c r="G5" s="30"/>
      <c r="H5" s="30"/>
      <c r="I5" s="30"/>
    </row>
    <row r="6" spans="1:9" s="22" customFormat="1" ht="12.75">
      <c r="A6" s="56" t="s">
        <v>6</v>
      </c>
      <c r="B6" s="43">
        <v>4</v>
      </c>
      <c r="C6" s="42">
        <f>B6/$B$10</f>
        <v>0.1111111111111111</v>
      </c>
      <c r="D6" s="39"/>
      <c r="E6" s="30"/>
      <c r="F6" s="30"/>
      <c r="G6" s="30"/>
      <c r="H6" s="30"/>
      <c r="I6" s="30"/>
    </row>
    <row r="7" spans="1:9" s="22" customFormat="1" ht="15" customHeight="1">
      <c r="A7" s="56" t="s">
        <v>74</v>
      </c>
      <c r="B7" s="43">
        <v>27</v>
      </c>
      <c r="C7" s="42">
        <f>B7/$B$10</f>
        <v>0.75</v>
      </c>
      <c r="D7" s="39"/>
      <c r="E7" s="30"/>
      <c r="F7" s="30"/>
      <c r="G7" s="30"/>
      <c r="H7" s="30"/>
      <c r="I7" s="30"/>
    </row>
    <row r="8" spans="1:9" s="22" customFormat="1" ht="12.75">
      <c r="A8" s="56" t="s">
        <v>75</v>
      </c>
      <c r="B8" s="43">
        <v>2</v>
      </c>
      <c r="C8" s="42">
        <f>B8/$B$10</f>
        <v>0.05555555555555555</v>
      </c>
      <c r="D8" s="39"/>
      <c r="E8" s="30"/>
      <c r="F8" s="30"/>
      <c r="G8" s="30"/>
      <c r="H8" s="30"/>
      <c r="I8" s="30"/>
    </row>
    <row r="9" spans="1:9" s="22" customFormat="1" ht="12.75">
      <c r="A9" s="56" t="s">
        <v>134</v>
      </c>
      <c r="B9" s="43">
        <v>3</v>
      </c>
      <c r="C9" s="42">
        <f>B9/$B$10</f>
        <v>0.08333333333333333</v>
      </c>
      <c r="D9" s="39"/>
      <c r="E9" s="30"/>
      <c r="F9" s="30"/>
      <c r="G9" s="30"/>
      <c r="H9" s="30"/>
      <c r="I9" s="30"/>
    </row>
    <row r="10" spans="1:9" s="22" customFormat="1" ht="12.75">
      <c r="A10" s="58" t="s">
        <v>4</v>
      </c>
      <c r="B10" s="71">
        <f>SUM(B6:B9)</f>
        <v>36</v>
      </c>
      <c r="C10" s="33">
        <f>B10/$B$10</f>
        <v>1</v>
      </c>
      <c r="D10" s="39"/>
      <c r="E10" s="30"/>
      <c r="F10" s="30"/>
      <c r="G10" s="30"/>
      <c r="H10" s="30"/>
      <c r="I10" s="30"/>
    </row>
    <row r="11" spans="1:9" s="22" customFormat="1" ht="12.75">
      <c r="A11" s="56"/>
      <c r="B11" s="43"/>
      <c r="C11" s="42"/>
      <c r="D11" s="39"/>
      <c r="E11" s="30"/>
      <c r="F11" s="30"/>
      <c r="G11" s="30"/>
      <c r="H11" s="30"/>
      <c r="I11" s="30"/>
    </row>
    <row r="12" spans="1:9" s="22" customFormat="1" ht="39" customHeight="1">
      <c r="A12" s="25"/>
      <c r="B12" s="118" t="s">
        <v>76</v>
      </c>
      <c r="C12" s="118"/>
      <c r="D12" s="39"/>
      <c r="E12" s="30"/>
      <c r="F12" s="30"/>
      <c r="G12" s="30"/>
      <c r="H12" s="30"/>
      <c r="I12" s="30"/>
    </row>
    <row r="13" spans="1:9" s="22" customFormat="1" ht="12.75">
      <c r="A13" s="56" t="s">
        <v>78</v>
      </c>
      <c r="B13" s="43">
        <v>28</v>
      </c>
      <c r="C13" s="42">
        <f aca="true" t="shared" si="0" ref="C13:C27">B13/$B$27</f>
        <v>0.1958041958041958</v>
      </c>
      <c r="D13" s="39"/>
      <c r="E13" s="30"/>
      <c r="F13" s="30"/>
      <c r="G13" s="30"/>
      <c r="H13" s="30"/>
      <c r="I13" s="30"/>
    </row>
    <row r="14" spans="1:9" s="22" customFormat="1" ht="25.5">
      <c r="A14" s="56" t="s">
        <v>83</v>
      </c>
      <c r="B14" s="43">
        <v>26</v>
      </c>
      <c r="C14" s="42">
        <f t="shared" si="0"/>
        <v>0.18181818181818182</v>
      </c>
      <c r="D14" s="39"/>
      <c r="E14" s="30"/>
      <c r="F14" s="30"/>
      <c r="G14" s="30"/>
      <c r="H14" s="30"/>
      <c r="I14" s="30"/>
    </row>
    <row r="15" spans="1:9" s="22" customFormat="1" ht="25.5">
      <c r="A15" s="56" t="s">
        <v>84</v>
      </c>
      <c r="B15" s="43">
        <v>21</v>
      </c>
      <c r="C15" s="42">
        <f t="shared" si="0"/>
        <v>0.14685314685314685</v>
      </c>
      <c r="D15" s="39"/>
      <c r="E15" s="30"/>
      <c r="F15" s="30"/>
      <c r="G15" s="30"/>
      <c r="H15" s="30"/>
      <c r="I15" s="30"/>
    </row>
    <row r="16" spans="1:9" s="22" customFormat="1" ht="12.75">
      <c r="A16" s="24" t="s">
        <v>77</v>
      </c>
      <c r="B16" s="27">
        <v>14</v>
      </c>
      <c r="C16" s="42">
        <f t="shared" si="0"/>
        <v>0.0979020979020979</v>
      </c>
      <c r="D16" s="39"/>
      <c r="E16" s="30"/>
      <c r="F16" s="30"/>
      <c r="G16" s="30"/>
      <c r="H16" s="30"/>
      <c r="I16" s="30"/>
    </row>
    <row r="17" spans="1:9" s="22" customFormat="1" ht="12.75">
      <c r="A17" s="56" t="s">
        <v>79</v>
      </c>
      <c r="B17" s="43">
        <v>12</v>
      </c>
      <c r="C17" s="42">
        <f t="shared" si="0"/>
        <v>0.08391608391608392</v>
      </c>
      <c r="D17" s="39"/>
      <c r="E17" s="30"/>
      <c r="F17" s="30"/>
      <c r="G17" s="30"/>
      <c r="H17" s="30"/>
      <c r="I17" s="30"/>
    </row>
    <row r="18" spans="1:9" s="22" customFormat="1" ht="25.5">
      <c r="A18" s="56" t="s">
        <v>85</v>
      </c>
      <c r="B18" s="27">
        <v>11</v>
      </c>
      <c r="C18" s="42">
        <f t="shared" si="0"/>
        <v>0.07692307692307693</v>
      </c>
      <c r="D18" s="39"/>
      <c r="E18" s="30"/>
      <c r="F18" s="30"/>
      <c r="G18" s="30"/>
      <c r="H18" s="30"/>
      <c r="I18" s="30"/>
    </row>
    <row r="19" spans="1:9" s="22" customFormat="1" ht="12.75">
      <c r="A19" s="24" t="s">
        <v>86</v>
      </c>
      <c r="B19" s="27">
        <v>6</v>
      </c>
      <c r="C19" s="42">
        <f t="shared" si="0"/>
        <v>0.04195804195804196</v>
      </c>
      <c r="D19" s="59"/>
      <c r="E19" s="30"/>
      <c r="F19" s="30"/>
      <c r="G19" s="30"/>
      <c r="H19" s="30"/>
      <c r="I19" s="30"/>
    </row>
    <row r="20" spans="1:9" s="22" customFormat="1" ht="12.75">
      <c r="A20" s="24" t="s">
        <v>87</v>
      </c>
      <c r="B20" s="27">
        <v>6</v>
      </c>
      <c r="C20" s="42">
        <f t="shared" si="0"/>
        <v>0.04195804195804196</v>
      </c>
      <c r="D20" s="41"/>
      <c r="E20" s="30"/>
      <c r="F20" s="30"/>
      <c r="G20" s="30"/>
      <c r="H20" s="30"/>
      <c r="I20" s="30"/>
    </row>
    <row r="21" spans="1:9" s="22" customFormat="1" ht="12.75">
      <c r="A21" s="24" t="s">
        <v>89</v>
      </c>
      <c r="B21" s="27">
        <v>6</v>
      </c>
      <c r="C21" s="42">
        <f t="shared" si="0"/>
        <v>0.04195804195804196</v>
      </c>
      <c r="D21" s="39" t="s">
        <v>8</v>
      </c>
      <c r="E21" s="30"/>
      <c r="F21" s="30"/>
      <c r="G21" s="30"/>
      <c r="H21" s="30"/>
      <c r="I21" s="30"/>
    </row>
    <row r="22" spans="1:9" s="22" customFormat="1" ht="12.75">
      <c r="A22" s="56" t="s">
        <v>88</v>
      </c>
      <c r="B22" s="27">
        <v>5</v>
      </c>
      <c r="C22" s="42">
        <f t="shared" si="0"/>
        <v>0.03496503496503497</v>
      </c>
      <c r="D22" s="40"/>
      <c r="E22" s="30"/>
      <c r="F22" s="30"/>
      <c r="G22" s="30"/>
      <c r="H22" s="30"/>
      <c r="I22" s="30"/>
    </row>
    <row r="23" spans="1:9" s="22" customFormat="1" ht="25.5">
      <c r="A23" s="56" t="s">
        <v>80</v>
      </c>
      <c r="B23" s="43">
        <v>3</v>
      </c>
      <c r="C23" s="42">
        <f t="shared" si="0"/>
        <v>0.02097902097902098</v>
      </c>
      <c r="D23" s="39"/>
      <c r="E23" s="30"/>
      <c r="F23" s="30"/>
      <c r="G23" s="30"/>
      <c r="H23" s="30"/>
      <c r="I23" s="30"/>
    </row>
    <row r="24" spans="1:9" s="22" customFormat="1" ht="12.75">
      <c r="A24" s="56" t="s">
        <v>81</v>
      </c>
      <c r="B24" s="43">
        <v>3</v>
      </c>
      <c r="C24" s="42">
        <f t="shared" si="0"/>
        <v>0.02097902097902098</v>
      </c>
      <c r="D24" s="39"/>
      <c r="E24" s="30"/>
      <c r="F24" s="30"/>
      <c r="G24" s="30"/>
      <c r="H24" s="30"/>
      <c r="I24" s="30"/>
    </row>
    <row r="25" spans="1:9" s="22" customFormat="1" ht="12.75">
      <c r="A25" s="56" t="s">
        <v>82</v>
      </c>
      <c r="B25" s="43">
        <v>1</v>
      </c>
      <c r="C25" s="42">
        <f t="shared" si="0"/>
        <v>0.006993006993006993</v>
      </c>
      <c r="D25" s="39"/>
      <c r="E25" s="30"/>
      <c r="F25" s="30"/>
      <c r="G25" s="30"/>
      <c r="H25" s="30"/>
      <c r="I25" s="30"/>
    </row>
    <row r="26" spans="1:9" s="22" customFormat="1" ht="12.75">
      <c r="A26" s="56" t="s">
        <v>5</v>
      </c>
      <c r="B26" s="43">
        <v>1</v>
      </c>
      <c r="C26" s="42">
        <f t="shared" si="0"/>
        <v>0.006993006993006993</v>
      </c>
      <c r="D26" s="39"/>
      <c r="E26" s="30"/>
      <c r="F26" s="30"/>
      <c r="G26" s="30"/>
      <c r="H26" s="30"/>
      <c r="I26" s="30"/>
    </row>
    <row r="27" spans="1:9" s="22" customFormat="1" ht="12.75">
      <c r="A27" s="69" t="s">
        <v>4</v>
      </c>
      <c r="B27" s="28">
        <f>SUM(B13:B26)</f>
        <v>143</v>
      </c>
      <c r="C27" s="33">
        <f t="shared" si="0"/>
        <v>1</v>
      </c>
      <c r="D27" s="39"/>
      <c r="E27" s="30"/>
      <c r="F27" s="30"/>
      <c r="G27" s="30"/>
      <c r="H27" s="30"/>
      <c r="I27" s="30"/>
    </row>
    <row r="28" spans="1:9" s="22" customFormat="1" ht="12.75" customHeight="1">
      <c r="A28" s="24"/>
      <c r="C28" s="33"/>
      <c r="D28" s="39"/>
      <c r="E28" s="30"/>
      <c r="F28" s="30"/>
      <c r="G28" s="30"/>
      <c r="H28" s="30"/>
      <c r="I28" s="30"/>
    </row>
    <row r="29" spans="1:10" s="22" customFormat="1" ht="45" customHeight="1">
      <c r="A29" s="23"/>
      <c r="B29" s="118" t="s">
        <v>90</v>
      </c>
      <c r="C29" s="118"/>
      <c r="E29" s="51"/>
      <c r="F29" s="1"/>
      <c r="G29" s="62"/>
      <c r="H29" s="1"/>
      <c r="I29" s="1"/>
      <c r="J29" s="1"/>
    </row>
    <row r="30" spans="1:9" s="22" customFormat="1" ht="12.75">
      <c r="A30" s="23" t="s">
        <v>6</v>
      </c>
      <c r="B30" s="45">
        <v>15</v>
      </c>
      <c r="C30" s="42">
        <f>B30/$B$32</f>
        <v>0.4166666666666667</v>
      </c>
      <c r="D30" s="39"/>
      <c r="E30" s="30"/>
      <c r="F30" s="30"/>
      <c r="G30" s="30"/>
      <c r="H30" s="30"/>
      <c r="I30" s="30"/>
    </row>
    <row r="31" spans="1:9" s="22" customFormat="1" ht="12.75">
      <c r="A31" s="23" t="s">
        <v>7</v>
      </c>
      <c r="B31" s="45">
        <v>21</v>
      </c>
      <c r="C31" s="42">
        <f>B31/$B$32</f>
        <v>0.5833333333333334</v>
      </c>
      <c r="D31" s="39"/>
      <c r="E31" s="30"/>
      <c r="F31" s="30"/>
      <c r="G31" s="30"/>
      <c r="H31" s="30"/>
      <c r="I31" s="30"/>
    </row>
    <row r="32" spans="1:9" s="22" customFormat="1" ht="12.75" customHeight="1">
      <c r="A32" s="53" t="s">
        <v>4</v>
      </c>
      <c r="B32" s="54">
        <f>SUM(B30:B31)</f>
        <v>36</v>
      </c>
      <c r="C32" s="44">
        <f>B32/$B$32</f>
        <v>1</v>
      </c>
      <c r="D32" s="39"/>
      <c r="E32" s="30"/>
      <c r="F32" s="30"/>
      <c r="G32" s="30"/>
      <c r="H32" s="30"/>
      <c r="I32" s="30"/>
    </row>
    <row r="33" spans="1:256" s="9" customFormat="1" ht="21.75" customHeight="1">
      <c r="A33" s="121" t="s">
        <v>15</v>
      </c>
      <c r="B33" s="121"/>
      <c r="C33" s="121"/>
      <c r="D33" s="66"/>
      <c r="E33" s="66"/>
      <c r="F33" s="66"/>
      <c r="G33" s="66"/>
      <c r="H33" s="66"/>
      <c r="I33" s="66"/>
      <c r="J33" s="66"/>
      <c r="K33" s="66"/>
      <c r="L33" s="6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 s="17"/>
    </row>
    <row r="34" spans="1:3" s="17" customFormat="1" ht="12.75" customHeight="1">
      <c r="A34" s="119" t="s">
        <v>161</v>
      </c>
      <c r="B34" s="119"/>
      <c r="C34" s="119"/>
    </row>
  </sheetData>
  <sheetProtection selectLockedCells="1" selectUnlockedCells="1"/>
  <mergeCells count="7">
    <mergeCell ref="A34:C34"/>
    <mergeCell ref="B29:C29"/>
    <mergeCell ref="A33:C33"/>
    <mergeCell ref="A1:C1"/>
    <mergeCell ref="A2:C2"/>
    <mergeCell ref="B5:C5"/>
    <mergeCell ref="B12:C12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40.7109375" style="30" customWidth="1"/>
    <col min="2" max="2" width="12.7109375" style="30" customWidth="1"/>
    <col min="3" max="3" width="12.7109375" style="38" customWidth="1"/>
    <col min="4" max="7" width="12.7109375" style="30" customWidth="1"/>
    <col min="8" max="253" width="9.28125" style="30" customWidth="1"/>
  </cols>
  <sheetData>
    <row r="1" spans="1:255" s="48" customFormat="1" ht="19.5" customHeight="1">
      <c r="A1" s="120" t="s">
        <v>13</v>
      </c>
      <c r="B1" s="120"/>
      <c r="C1" s="120"/>
      <c r="D1" s="120"/>
      <c r="E1" s="120"/>
      <c r="F1" s="120"/>
      <c r="G1" s="120"/>
      <c r="H1" s="47"/>
      <c r="I1" s="47"/>
      <c r="J1" s="47"/>
      <c r="IT1" s="49"/>
      <c r="IU1" s="49"/>
    </row>
    <row r="2" spans="1:255" s="17" customFormat="1" ht="27" customHeight="1">
      <c r="A2" s="117" t="s">
        <v>162</v>
      </c>
      <c r="B2" s="117"/>
      <c r="C2" s="117"/>
      <c r="D2" s="117"/>
      <c r="E2" s="117"/>
      <c r="F2" s="117"/>
      <c r="G2" s="117"/>
      <c r="H2" s="30"/>
      <c r="I2" s="30"/>
      <c r="J2" s="30"/>
      <c r="IT2"/>
      <c r="IU2"/>
    </row>
    <row r="3" spans="1:255" s="17" customFormat="1" ht="6.75" customHeight="1">
      <c r="A3" s="18"/>
      <c r="B3" s="18"/>
      <c r="C3" s="32"/>
      <c r="D3" s="39"/>
      <c r="E3" s="30"/>
      <c r="F3" s="30"/>
      <c r="G3" s="30"/>
      <c r="H3" s="30"/>
      <c r="I3" s="30"/>
      <c r="J3" s="30"/>
      <c r="IT3"/>
      <c r="IU3"/>
    </row>
    <row r="4" spans="1:10" s="22" customFormat="1" ht="27" customHeight="1">
      <c r="A4" s="20" t="s">
        <v>1</v>
      </c>
      <c r="B4" s="75" t="s">
        <v>92</v>
      </c>
      <c r="C4" s="75" t="s">
        <v>93</v>
      </c>
      <c r="D4" s="75" t="s">
        <v>94</v>
      </c>
      <c r="E4" s="75" t="s">
        <v>95</v>
      </c>
      <c r="F4" s="90" t="s">
        <v>134</v>
      </c>
      <c r="G4" s="75" t="s">
        <v>4</v>
      </c>
      <c r="H4" s="30"/>
      <c r="I4" s="30"/>
      <c r="J4" s="30"/>
    </row>
    <row r="5" spans="1:255" ht="45" customHeight="1">
      <c r="A5" s="24"/>
      <c r="B5" s="127" t="s">
        <v>91</v>
      </c>
      <c r="C5" s="127"/>
      <c r="D5" s="127"/>
      <c r="E5" s="127"/>
      <c r="F5" s="127"/>
      <c r="G5" s="12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U5" s="17"/>
    </row>
    <row r="6" spans="1:10" s="22" customFormat="1" ht="12.75" customHeight="1">
      <c r="A6" s="25"/>
      <c r="B6" s="126" t="s">
        <v>132</v>
      </c>
      <c r="C6" s="126"/>
      <c r="D6" s="126"/>
      <c r="E6" s="126"/>
      <c r="F6" s="126"/>
      <c r="G6" s="126"/>
      <c r="H6" s="30"/>
      <c r="I6" s="30"/>
      <c r="J6" s="30"/>
    </row>
    <row r="7" spans="1:10" s="22" customFormat="1" ht="12.75" customHeight="1">
      <c r="A7" s="76" t="s">
        <v>96</v>
      </c>
      <c r="B7" s="30">
        <v>6</v>
      </c>
      <c r="C7" s="30">
        <v>12</v>
      </c>
      <c r="D7" s="30">
        <v>11</v>
      </c>
      <c r="E7" s="30">
        <v>5</v>
      </c>
      <c r="F7" s="30">
        <v>2</v>
      </c>
      <c r="G7" s="91">
        <f>SUM(B7:F7)</f>
        <v>36</v>
      </c>
      <c r="H7" s="30"/>
      <c r="I7" s="30"/>
      <c r="J7" s="30"/>
    </row>
    <row r="8" spans="1:10" s="22" customFormat="1" ht="12.75" customHeight="1">
      <c r="A8" s="76" t="s">
        <v>97</v>
      </c>
      <c r="B8" s="30">
        <v>11</v>
      </c>
      <c r="C8" s="30">
        <v>7</v>
      </c>
      <c r="D8" s="30">
        <v>11</v>
      </c>
      <c r="E8" s="30">
        <v>4</v>
      </c>
      <c r="F8" s="30">
        <v>3</v>
      </c>
      <c r="G8" s="91">
        <f aca="true" t="shared" si="0" ref="G8:G20">SUM(B8:F8)</f>
        <v>36</v>
      </c>
      <c r="H8" s="30"/>
      <c r="I8" s="30"/>
      <c r="J8" s="30"/>
    </row>
    <row r="9" spans="1:10" s="22" customFormat="1" ht="12.75" customHeight="1">
      <c r="A9" s="76" t="s">
        <v>98</v>
      </c>
      <c r="B9" s="30">
        <v>6</v>
      </c>
      <c r="C9" s="30">
        <v>12</v>
      </c>
      <c r="D9" s="30">
        <v>10</v>
      </c>
      <c r="E9" s="30">
        <v>5</v>
      </c>
      <c r="F9" s="30">
        <v>3</v>
      </c>
      <c r="G9" s="91">
        <f t="shared" si="0"/>
        <v>36</v>
      </c>
      <c r="H9" s="30"/>
      <c r="I9" s="30"/>
      <c r="J9" s="30"/>
    </row>
    <row r="10" spans="1:10" s="22" customFormat="1" ht="12.75" customHeight="1">
      <c r="A10" s="76" t="s">
        <v>99</v>
      </c>
      <c r="B10" s="30">
        <v>1</v>
      </c>
      <c r="C10" s="30">
        <v>3</v>
      </c>
      <c r="D10" s="30">
        <v>16</v>
      </c>
      <c r="E10" s="30">
        <v>13</v>
      </c>
      <c r="F10" s="30">
        <v>3</v>
      </c>
      <c r="G10" s="91">
        <f t="shared" si="0"/>
        <v>36</v>
      </c>
      <c r="H10" s="30"/>
      <c r="I10" s="30"/>
      <c r="J10" s="30"/>
    </row>
    <row r="11" spans="1:10" s="22" customFormat="1" ht="25.5">
      <c r="A11" s="76" t="s">
        <v>100</v>
      </c>
      <c r="B11" s="30">
        <v>6</v>
      </c>
      <c r="C11" s="30">
        <v>5</v>
      </c>
      <c r="D11" s="30">
        <v>12</v>
      </c>
      <c r="E11" s="30">
        <v>8</v>
      </c>
      <c r="F11" s="30">
        <v>5</v>
      </c>
      <c r="G11" s="91">
        <f t="shared" si="0"/>
        <v>36</v>
      </c>
      <c r="H11" s="30"/>
      <c r="I11" s="30"/>
      <c r="J11" s="30"/>
    </row>
    <row r="12" spans="1:10" s="22" customFormat="1" ht="12.75" customHeight="1">
      <c r="A12" s="76" t="s">
        <v>101</v>
      </c>
      <c r="B12" s="30">
        <v>17</v>
      </c>
      <c r="C12" s="30">
        <v>11</v>
      </c>
      <c r="D12" s="30">
        <v>4</v>
      </c>
      <c r="E12" s="30">
        <v>1</v>
      </c>
      <c r="F12" s="30">
        <v>3</v>
      </c>
      <c r="G12" s="91">
        <f t="shared" si="0"/>
        <v>36</v>
      </c>
      <c r="H12" s="30"/>
      <c r="I12" s="30"/>
      <c r="J12" s="30"/>
    </row>
    <row r="13" spans="1:10" s="22" customFormat="1" ht="12.75">
      <c r="A13" s="24" t="s">
        <v>102</v>
      </c>
      <c r="B13" s="30">
        <v>7</v>
      </c>
      <c r="C13" s="30">
        <v>10</v>
      </c>
      <c r="D13" s="30">
        <v>14</v>
      </c>
      <c r="E13" s="30">
        <v>2</v>
      </c>
      <c r="F13" s="30">
        <v>3</v>
      </c>
      <c r="G13" s="91">
        <f t="shared" si="0"/>
        <v>36</v>
      </c>
      <c r="H13" s="30"/>
      <c r="I13" s="30"/>
      <c r="J13" s="30"/>
    </row>
    <row r="14" spans="1:10" s="22" customFormat="1" ht="12.75" customHeight="1">
      <c r="A14" s="24" t="s">
        <v>103</v>
      </c>
      <c r="B14" s="30">
        <v>8</v>
      </c>
      <c r="C14" s="30">
        <v>14</v>
      </c>
      <c r="D14" s="30">
        <v>9</v>
      </c>
      <c r="E14" s="30">
        <v>2</v>
      </c>
      <c r="F14" s="30">
        <v>3</v>
      </c>
      <c r="G14" s="91">
        <f t="shared" si="0"/>
        <v>36</v>
      </c>
      <c r="H14" s="30"/>
      <c r="I14" s="30"/>
      <c r="J14" s="30"/>
    </row>
    <row r="15" spans="1:10" s="22" customFormat="1" ht="12.75" customHeight="1">
      <c r="A15" s="24" t="s">
        <v>104</v>
      </c>
      <c r="B15" s="30">
        <v>7</v>
      </c>
      <c r="C15" s="30">
        <v>10</v>
      </c>
      <c r="D15" s="30">
        <v>7</v>
      </c>
      <c r="E15" s="30">
        <v>3</v>
      </c>
      <c r="F15" s="30">
        <v>9</v>
      </c>
      <c r="G15" s="91">
        <f t="shared" si="0"/>
        <v>36</v>
      </c>
      <c r="H15" s="30"/>
      <c r="I15" s="30"/>
      <c r="J15" s="30"/>
    </row>
    <row r="16" spans="1:10" s="22" customFormat="1" ht="12.75" customHeight="1">
      <c r="A16" s="24" t="s">
        <v>105</v>
      </c>
      <c r="B16" s="30">
        <v>7</v>
      </c>
      <c r="C16" s="30">
        <v>9</v>
      </c>
      <c r="D16" s="30">
        <v>6</v>
      </c>
      <c r="E16" s="30">
        <v>4</v>
      </c>
      <c r="F16" s="30">
        <v>10</v>
      </c>
      <c r="G16" s="91">
        <f t="shared" si="0"/>
        <v>36</v>
      </c>
      <c r="H16" s="30"/>
      <c r="I16" s="30"/>
      <c r="J16" s="30"/>
    </row>
    <row r="17" spans="1:10" s="22" customFormat="1" ht="12.75" customHeight="1">
      <c r="A17" s="24" t="s">
        <v>106</v>
      </c>
      <c r="B17" s="30">
        <v>9</v>
      </c>
      <c r="C17" s="30">
        <v>7</v>
      </c>
      <c r="D17" s="30">
        <v>6</v>
      </c>
      <c r="E17" s="30">
        <v>7</v>
      </c>
      <c r="F17" s="30">
        <v>7</v>
      </c>
      <c r="G17" s="91">
        <f t="shared" si="0"/>
        <v>36</v>
      </c>
      <c r="H17" s="30"/>
      <c r="I17" s="30"/>
      <c r="J17" s="30"/>
    </row>
    <row r="18" spans="1:10" s="22" customFormat="1" ht="12.75" customHeight="1">
      <c r="A18" s="24" t="s">
        <v>107</v>
      </c>
      <c r="B18" s="30">
        <v>15</v>
      </c>
      <c r="C18" s="30">
        <v>8</v>
      </c>
      <c r="D18" s="30">
        <v>2</v>
      </c>
      <c r="E18" s="30">
        <v>2</v>
      </c>
      <c r="F18" s="30">
        <v>9</v>
      </c>
      <c r="G18" s="91">
        <f t="shared" si="0"/>
        <v>36</v>
      </c>
      <c r="H18" s="30"/>
      <c r="I18" s="30"/>
      <c r="J18" s="30"/>
    </row>
    <row r="19" spans="1:10" s="22" customFormat="1" ht="12.75" customHeight="1">
      <c r="A19" s="24" t="s">
        <v>108</v>
      </c>
      <c r="B19" s="30">
        <v>13</v>
      </c>
      <c r="C19" s="30">
        <v>6</v>
      </c>
      <c r="D19" s="30">
        <v>7</v>
      </c>
      <c r="E19" s="30">
        <v>4</v>
      </c>
      <c r="F19" s="30">
        <v>6</v>
      </c>
      <c r="G19" s="91">
        <f t="shared" si="0"/>
        <v>36</v>
      </c>
      <c r="H19" s="30"/>
      <c r="I19" s="30"/>
      <c r="J19" s="30"/>
    </row>
    <row r="20" spans="1:10" s="22" customFormat="1" ht="12.75" customHeight="1">
      <c r="A20" s="24" t="s">
        <v>109</v>
      </c>
      <c r="B20" s="30">
        <v>7</v>
      </c>
      <c r="C20" s="30">
        <v>0</v>
      </c>
      <c r="D20" s="30">
        <v>1</v>
      </c>
      <c r="E20" s="30">
        <v>1</v>
      </c>
      <c r="F20" s="30">
        <v>27</v>
      </c>
      <c r="G20" s="91">
        <f t="shared" si="0"/>
        <v>36</v>
      </c>
      <c r="H20" s="30"/>
      <c r="I20" s="30"/>
      <c r="J20" s="30"/>
    </row>
    <row r="21" spans="1:10" s="22" customFormat="1" ht="12.75" customHeight="1">
      <c r="A21" s="24"/>
      <c r="B21" s="30"/>
      <c r="C21" s="30"/>
      <c r="D21" s="30"/>
      <c r="E21" s="30"/>
      <c r="F21" s="30"/>
      <c r="G21" s="91"/>
      <c r="H21" s="30"/>
      <c r="I21" s="30"/>
      <c r="J21" s="30"/>
    </row>
    <row r="22" spans="1:10" s="22" customFormat="1" ht="12.75" customHeight="1">
      <c r="A22" s="25"/>
      <c r="B22" s="126" t="s">
        <v>133</v>
      </c>
      <c r="C22" s="126"/>
      <c r="D22" s="126"/>
      <c r="E22" s="126"/>
      <c r="F22" s="126"/>
      <c r="G22" s="126"/>
      <c r="H22" s="30"/>
      <c r="I22" s="30"/>
      <c r="J22" s="30"/>
    </row>
    <row r="23" spans="1:10" s="22" customFormat="1" ht="12.75" customHeight="1">
      <c r="A23" s="76" t="s">
        <v>96</v>
      </c>
      <c r="B23" s="95">
        <f aca="true" t="shared" si="1" ref="B23:G23">B7/$G$7</f>
        <v>0.16666666666666666</v>
      </c>
      <c r="C23" s="95">
        <f t="shared" si="1"/>
        <v>0.3333333333333333</v>
      </c>
      <c r="D23" s="95">
        <f t="shared" si="1"/>
        <v>0.3055555555555556</v>
      </c>
      <c r="E23" s="95">
        <f t="shared" si="1"/>
        <v>0.1388888888888889</v>
      </c>
      <c r="F23" s="95">
        <f t="shared" si="1"/>
        <v>0.05555555555555555</v>
      </c>
      <c r="G23" s="96">
        <f t="shared" si="1"/>
        <v>1</v>
      </c>
      <c r="H23" s="30"/>
      <c r="I23" s="30"/>
      <c r="J23" s="30"/>
    </row>
    <row r="24" spans="1:10" s="22" customFormat="1" ht="12.75" customHeight="1">
      <c r="A24" s="76" t="s">
        <v>97</v>
      </c>
      <c r="B24" s="95">
        <f aca="true" t="shared" si="2" ref="B24:G24">B8/$G$8</f>
        <v>0.3055555555555556</v>
      </c>
      <c r="C24" s="95">
        <f t="shared" si="2"/>
        <v>0.19444444444444445</v>
      </c>
      <c r="D24" s="95">
        <f t="shared" si="2"/>
        <v>0.3055555555555556</v>
      </c>
      <c r="E24" s="95">
        <f t="shared" si="2"/>
        <v>0.1111111111111111</v>
      </c>
      <c r="F24" s="95">
        <f t="shared" si="2"/>
        <v>0.08333333333333333</v>
      </c>
      <c r="G24" s="96">
        <f t="shared" si="2"/>
        <v>1</v>
      </c>
      <c r="H24" s="30"/>
      <c r="I24" s="30"/>
      <c r="J24" s="30"/>
    </row>
    <row r="25" spans="1:10" s="22" customFormat="1" ht="12.75" customHeight="1">
      <c r="A25" s="76" t="s">
        <v>98</v>
      </c>
      <c r="B25" s="95">
        <f aca="true" t="shared" si="3" ref="B25:G25">B9/$G$9</f>
        <v>0.16666666666666666</v>
      </c>
      <c r="C25" s="95">
        <f t="shared" si="3"/>
        <v>0.3333333333333333</v>
      </c>
      <c r="D25" s="95">
        <f t="shared" si="3"/>
        <v>0.2777777777777778</v>
      </c>
      <c r="E25" s="95">
        <f t="shared" si="3"/>
        <v>0.1388888888888889</v>
      </c>
      <c r="F25" s="95">
        <f t="shared" si="3"/>
        <v>0.08333333333333333</v>
      </c>
      <c r="G25" s="96">
        <f t="shared" si="3"/>
        <v>1</v>
      </c>
      <c r="H25" s="30"/>
      <c r="I25" s="30"/>
      <c r="J25" s="30"/>
    </row>
    <row r="26" spans="1:10" s="22" customFormat="1" ht="12.75" customHeight="1">
      <c r="A26" s="76" t="s">
        <v>99</v>
      </c>
      <c r="B26" s="95">
        <f aca="true" t="shared" si="4" ref="B26:G26">B10/$G$10</f>
        <v>0.027777777777777776</v>
      </c>
      <c r="C26" s="95">
        <f t="shared" si="4"/>
        <v>0.08333333333333333</v>
      </c>
      <c r="D26" s="95">
        <f t="shared" si="4"/>
        <v>0.4444444444444444</v>
      </c>
      <c r="E26" s="95">
        <f t="shared" si="4"/>
        <v>0.3611111111111111</v>
      </c>
      <c r="F26" s="95">
        <f t="shared" si="4"/>
        <v>0.08333333333333333</v>
      </c>
      <c r="G26" s="96">
        <f t="shared" si="4"/>
        <v>1</v>
      </c>
      <c r="H26" s="30"/>
      <c r="I26" s="30"/>
      <c r="J26" s="30"/>
    </row>
    <row r="27" spans="1:10" s="22" customFormat="1" ht="25.5">
      <c r="A27" s="76" t="s">
        <v>100</v>
      </c>
      <c r="B27" s="95">
        <f aca="true" t="shared" si="5" ref="B27:G27">B11/$G$11</f>
        <v>0.16666666666666666</v>
      </c>
      <c r="C27" s="95">
        <f t="shared" si="5"/>
        <v>0.1388888888888889</v>
      </c>
      <c r="D27" s="95">
        <f t="shared" si="5"/>
        <v>0.3333333333333333</v>
      </c>
      <c r="E27" s="95">
        <f t="shared" si="5"/>
        <v>0.2222222222222222</v>
      </c>
      <c r="F27" s="95">
        <f t="shared" si="5"/>
        <v>0.1388888888888889</v>
      </c>
      <c r="G27" s="96">
        <f t="shared" si="5"/>
        <v>1</v>
      </c>
      <c r="H27" s="30"/>
      <c r="I27" s="30"/>
      <c r="J27" s="30"/>
    </row>
    <row r="28" spans="1:10" s="22" customFormat="1" ht="12.75" customHeight="1">
      <c r="A28" s="76" t="s">
        <v>101</v>
      </c>
      <c r="B28" s="95">
        <f aca="true" t="shared" si="6" ref="B28:G28">B12/$G$12</f>
        <v>0.4722222222222222</v>
      </c>
      <c r="C28" s="95">
        <f t="shared" si="6"/>
        <v>0.3055555555555556</v>
      </c>
      <c r="D28" s="95">
        <f t="shared" si="6"/>
        <v>0.1111111111111111</v>
      </c>
      <c r="E28" s="95">
        <f t="shared" si="6"/>
        <v>0.027777777777777776</v>
      </c>
      <c r="F28" s="95">
        <f t="shared" si="6"/>
        <v>0.08333333333333333</v>
      </c>
      <c r="G28" s="96">
        <f t="shared" si="6"/>
        <v>1</v>
      </c>
      <c r="H28" s="30"/>
      <c r="I28" s="30"/>
      <c r="J28" s="30"/>
    </row>
    <row r="29" spans="1:10" s="22" customFormat="1" ht="12.75">
      <c r="A29" s="24" t="s">
        <v>102</v>
      </c>
      <c r="B29" s="95">
        <f aca="true" t="shared" si="7" ref="B29:G29">B13/$G$13</f>
        <v>0.19444444444444445</v>
      </c>
      <c r="C29" s="95">
        <f t="shared" si="7"/>
        <v>0.2777777777777778</v>
      </c>
      <c r="D29" s="95">
        <f t="shared" si="7"/>
        <v>0.3888888888888889</v>
      </c>
      <c r="E29" s="95">
        <f t="shared" si="7"/>
        <v>0.05555555555555555</v>
      </c>
      <c r="F29" s="95">
        <f t="shared" si="7"/>
        <v>0.08333333333333333</v>
      </c>
      <c r="G29" s="96">
        <f t="shared" si="7"/>
        <v>1</v>
      </c>
      <c r="H29" s="30"/>
      <c r="I29" s="30"/>
      <c r="J29" s="30"/>
    </row>
    <row r="30" spans="1:10" s="22" customFormat="1" ht="12.75" customHeight="1">
      <c r="A30" s="24" t="s">
        <v>103</v>
      </c>
      <c r="B30" s="95">
        <f aca="true" t="shared" si="8" ref="B30:G30">B14/$G$14</f>
        <v>0.2222222222222222</v>
      </c>
      <c r="C30" s="95">
        <f t="shared" si="8"/>
        <v>0.3888888888888889</v>
      </c>
      <c r="D30" s="95">
        <f t="shared" si="8"/>
        <v>0.25</v>
      </c>
      <c r="E30" s="95">
        <f t="shared" si="8"/>
        <v>0.05555555555555555</v>
      </c>
      <c r="F30" s="95">
        <f t="shared" si="8"/>
        <v>0.08333333333333333</v>
      </c>
      <c r="G30" s="96">
        <f t="shared" si="8"/>
        <v>1</v>
      </c>
      <c r="H30" s="30"/>
      <c r="I30" s="30"/>
      <c r="J30" s="30"/>
    </row>
    <row r="31" spans="1:10" s="22" customFormat="1" ht="12.75" customHeight="1">
      <c r="A31" s="24" t="s">
        <v>104</v>
      </c>
      <c r="B31" s="95">
        <f aca="true" t="shared" si="9" ref="B31:G31">B15/$G$15</f>
        <v>0.19444444444444445</v>
      </c>
      <c r="C31" s="95">
        <f t="shared" si="9"/>
        <v>0.2777777777777778</v>
      </c>
      <c r="D31" s="95">
        <f t="shared" si="9"/>
        <v>0.19444444444444445</v>
      </c>
      <c r="E31" s="95">
        <f t="shared" si="9"/>
        <v>0.08333333333333333</v>
      </c>
      <c r="F31" s="95">
        <f t="shared" si="9"/>
        <v>0.25</v>
      </c>
      <c r="G31" s="96">
        <f t="shared" si="9"/>
        <v>1</v>
      </c>
      <c r="H31" s="30"/>
      <c r="I31" s="30"/>
      <c r="J31" s="30"/>
    </row>
    <row r="32" spans="1:10" s="22" customFormat="1" ht="12.75" customHeight="1">
      <c r="A32" s="24" t="s">
        <v>105</v>
      </c>
      <c r="B32" s="95">
        <f aca="true" t="shared" si="10" ref="B32:G32">B16/$G$16</f>
        <v>0.19444444444444445</v>
      </c>
      <c r="C32" s="95">
        <f t="shared" si="10"/>
        <v>0.25</v>
      </c>
      <c r="D32" s="95">
        <f t="shared" si="10"/>
        <v>0.16666666666666666</v>
      </c>
      <c r="E32" s="95">
        <f t="shared" si="10"/>
        <v>0.1111111111111111</v>
      </c>
      <c r="F32" s="95">
        <f t="shared" si="10"/>
        <v>0.2777777777777778</v>
      </c>
      <c r="G32" s="96">
        <f t="shared" si="10"/>
        <v>1</v>
      </c>
      <c r="H32" s="30"/>
      <c r="I32" s="30"/>
      <c r="J32" s="30"/>
    </row>
    <row r="33" spans="1:10" s="22" customFormat="1" ht="12.75" customHeight="1">
      <c r="A33" s="24" t="s">
        <v>106</v>
      </c>
      <c r="B33" s="95">
        <f aca="true" t="shared" si="11" ref="B33:G33">B17/$G$17</f>
        <v>0.25</v>
      </c>
      <c r="C33" s="95">
        <f t="shared" si="11"/>
        <v>0.19444444444444445</v>
      </c>
      <c r="D33" s="95">
        <f t="shared" si="11"/>
        <v>0.16666666666666666</v>
      </c>
      <c r="E33" s="95">
        <f t="shared" si="11"/>
        <v>0.19444444444444445</v>
      </c>
      <c r="F33" s="95">
        <f t="shared" si="11"/>
        <v>0.19444444444444445</v>
      </c>
      <c r="G33" s="96">
        <f t="shared" si="11"/>
        <v>1</v>
      </c>
      <c r="H33" s="30"/>
      <c r="I33" s="30"/>
      <c r="J33" s="30"/>
    </row>
    <row r="34" spans="1:10" s="22" customFormat="1" ht="12.75">
      <c r="A34" s="31" t="s">
        <v>107</v>
      </c>
      <c r="B34" s="95">
        <f aca="true" t="shared" si="12" ref="B34:G34">B18/$G$18</f>
        <v>0.4166666666666667</v>
      </c>
      <c r="C34" s="95">
        <f t="shared" si="12"/>
        <v>0.2222222222222222</v>
      </c>
      <c r="D34" s="95">
        <f t="shared" si="12"/>
        <v>0.05555555555555555</v>
      </c>
      <c r="E34" s="95">
        <f t="shared" si="12"/>
        <v>0.05555555555555555</v>
      </c>
      <c r="F34" s="95">
        <f t="shared" si="12"/>
        <v>0.25</v>
      </c>
      <c r="G34" s="96">
        <f t="shared" si="12"/>
        <v>1</v>
      </c>
      <c r="H34" s="30"/>
      <c r="I34" s="30"/>
      <c r="J34" s="30"/>
    </row>
    <row r="35" spans="1:10" s="22" customFormat="1" ht="12.75" customHeight="1">
      <c r="A35" s="24" t="s">
        <v>108</v>
      </c>
      <c r="B35" s="95">
        <f aca="true" t="shared" si="13" ref="B35:G35">B19/$G$19</f>
        <v>0.3611111111111111</v>
      </c>
      <c r="C35" s="95">
        <f t="shared" si="13"/>
        <v>0.16666666666666666</v>
      </c>
      <c r="D35" s="95">
        <f t="shared" si="13"/>
        <v>0.19444444444444445</v>
      </c>
      <c r="E35" s="95">
        <f t="shared" si="13"/>
        <v>0.1111111111111111</v>
      </c>
      <c r="F35" s="95">
        <f t="shared" si="13"/>
        <v>0.16666666666666666</v>
      </c>
      <c r="G35" s="96">
        <f t="shared" si="13"/>
        <v>1</v>
      </c>
      <c r="H35" s="30"/>
      <c r="I35" s="30"/>
      <c r="J35" s="30"/>
    </row>
    <row r="36" spans="1:10" s="22" customFormat="1" ht="12.75" customHeight="1">
      <c r="A36" s="24" t="s">
        <v>109</v>
      </c>
      <c r="B36" s="95">
        <f aca="true" t="shared" si="14" ref="B36:G36">B20/$G$20</f>
        <v>0.19444444444444445</v>
      </c>
      <c r="C36" s="95">
        <f t="shared" si="14"/>
        <v>0</v>
      </c>
      <c r="D36" s="95">
        <f t="shared" si="14"/>
        <v>0.027777777777777776</v>
      </c>
      <c r="E36" s="95">
        <f t="shared" si="14"/>
        <v>0.027777777777777776</v>
      </c>
      <c r="F36" s="95">
        <f t="shared" si="14"/>
        <v>0.75</v>
      </c>
      <c r="G36" s="96">
        <f t="shared" si="14"/>
        <v>1</v>
      </c>
      <c r="H36" s="30"/>
      <c r="I36" s="30"/>
      <c r="J36" s="30"/>
    </row>
    <row r="37" spans="1:256" s="9" customFormat="1" ht="12" customHeight="1">
      <c r="A37" s="121" t="s">
        <v>15</v>
      </c>
      <c r="B37" s="121"/>
      <c r="C37" s="121"/>
      <c r="D37" s="121"/>
      <c r="E37" s="121"/>
      <c r="F37" s="121"/>
      <c r="G37" s="121"/>
      <c r="H37" s="66"/>
      <c r="I37" s="66"/>
      <c r="J37" s="66"/>
      <c r="K37" s="66"/>
      <c r="L37" s="66"/>
      <c r="M37" s="6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4" ht="12.75">
      <c r="A38" s="55"/>
      <c r="D38" s="41"/>
    </row>
  </sheetData>
  <sheetProtection/>
  <mergeCells count="6">
    <mergeCell ref="B22:G22"/>
    <mergeCell ref="A37:G37"/>
    <mergeCell ref="A1:G1"/>
    <mergeCell ref="B6:G6"/>
    <mergeCell ref="B5:G5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IV27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36.28125" style="30" customWidth="1"/>
    <col min="2" max="2" width="23.7109375" style="30" customWidth="1"/>
    <col min="3" max="3" width="25.7109375" style="38" customWidth="1"/>
    <col min="4" max="4" width="26.57421875" style="30" customWidth="1"/>
    <col min="5" max="252" width="9.28125" style="30" customWidth="1"/>
  </cols>
  <sheetData>
    <row r="1" spans="1:254" s="48" customFormat="1" ht="18.75" customHeight="1">
      <c r="A1" s="120" t="s">
        <v>14</v>
      </c>
      <c r="B1" s="120"/>
      <c r="C1" s="120"/>
      <c r="D1" s="120"/>
      <c r="E1" s="47"/>
      <c r="F1" s="47"/>
      <c r="G1" s="47"/>
      <c r="H1" s="47"/>
      <c r="I1" s="47"/>
      <c r="IS1" s="49"/>
      <c r="IT1" s="49"/>
    </row>
    <row r="2" spans="1:254" s="17" customFormat="1" ht="18.75" customHeight="1">
      <c r="A2" s="117" t="s">
        <v>163</v>
      </c>
      <c r="B2" s="117"/>
      <c r="C2" s="117"/>
      <c r="D2" s="117"/>
      <c r="E2" s="30"/>
      <c r="F2" s="30"/>
      <c r="G2" s="30"/>
      <c r="H2" s="30"/>
      <c r="I2" s="30"/>
      <c r="IS2"/>
      <c r="IT2"/>
    </row>
    <row r="3" spans="1:254" s="17" customFormat="1" ht="12.75" customHeight="1">
      <c r="A3" s="18"/>
      <c r="B3" s="18"/>
      <c r="C3" s="32"/>
      <c r="D3" s="39"/>
      <c r="E3" s="30"/>
      <c r="F3" s="30"/>
      <c r="G3" s="30"/>
      <c r="H3" s="30"/>
      <c r="I3" s="30"/>
      <c r="IS3"/>
      <c r="IT3"/>
    </row>
    <row r="4" spans="1:9" s="22" customFormat="1" ht="38.25" customHeight="1">
      <c r="A4" s="20" t="s">
        <v>1</v>
      </c>
      <c r="B4" s="21" t="s">
        <v>2</v>
      </c>
      <c r="C4" s="21" t="s">
        <v>137</v>
      </c>
      <c r="D4" s="21" t="s">
        <v>160</v>
      </c>
      <c r="E4" s="30"/>
      <c r="F4" s="30"/>
      <c r="G4" s="30"/>
      <c r="H4" s="30"/>
      <c r="I4" s="30"/>
    </row>
    <row r="5" spans="1:9" s="22" customFormat="1" ht="9.75" customHeight="1">
      <c r="A5" s="78"/>
      <c r="B5" s="79"/>
      <c r="C5" s="79"/>
      <c r="D5" s="79"/>
      <c r="E5" s="30"/>
      <c r="F5" s="30"/>
      <c r="G5" s="30"/>
      <c r="H5" s="30"/>
      <c r="I5" s="30"/>
    </row>
    <row r="6" spans="1:9" s="22" customFormat="1" ht="30.75" customHeight="1">
      <c r="A6" s="25"/>
      <c r="B6" s="118" t="s">
        <v>110</v>
      </c>
      <c r="C6" s="118"/>
      <c r="D6" s="118"/>
      <c r="E6" s="30"/>
      <c r="F6" s="30"/>
      <c r="G6" s="30"/>
      <c r="H6" s="30"/>
      <c r="I6" s="30"/>
    </row>
    <row r="7" spans="1:9" s="22" customFormat="1" ht="38.25">
      <c r="A7" s="56" t="s">
        <v>119</v>
      </c>
      <c r="B7" s="43">
        <v>29</v>
      </c>
      <c r="C7" s="35">
        <f aca="true" t="shared" si="0" ref="C7:C17">B7/$B$17</f>
        <v>0.13551401869158877</v>
      </c>
      <c r="D7" s="35">
        <f>B7/36</f>
        <v>0.8055555555555556</v>
      </c>
      <c r="E7" s="30"/>
      <c r="F7" s="30"/>
      <c r="G7" s="30"/>
      <c r="H7" s="30"/>
      <c r="I7" s="30"/>
    </row>
    <row r="8" spans="1:9" s="22" customFormat="1" ht="25.5">
      <c r="A8" s="56" t="s">
        <v>118</v>
      </c>
      <c r="B8" s="43">
        <v>28</v>
      </c>
      <c r="C8" s="35">
        <f t="shared" si="0"/>
        <v>0.1308411214953271</v>
      </c>
      <c r="D8" s="35">
        <f aca="true" t="shared" si="1" ref="D8:D16">B8/36</f>
        <v>0.7777777777777778</v>
      </c>
      <c r="E8" s="30"/>
      <c r="F8" s="30"/>
      <c r="G8" s="30"/>
      <c r="H8" s="30"/>
      <c r="I8" s="30"/>
    </row>
    <row r="9" spans="1:9" s="22" customFormat="1" ht="25.5">
      <c r="A9" s="56" t="s">
        <v>117</v>
      </c>
      <c r="B9" s="43">
        <v>17</v>
      </c>
      <c r="C9" s="35">
        <f t="shared" si="0"/>
        <v>0.0794392523364486</v>
      </c>
      <c r="D9" s="35">
        <f t="shared" si="1"/>
        <v>0.4722222222222222</v>
      </c>
      <c r="E9" s="30"/>
      <c r="F9" s="30"/>
      <c r="G9" s="30"/>
      <c r="H9" s="30"/>
      <c r="I9" s="30"/>
    </row>
    <row r="10" spans="1:9" s="22" customFormat="1" ht="12.75">
      <c r="A10" s="56" t="s">
        <v>116</v>
      </c>
      <c r="B10" s="43">
        <v>19</v>
      </c>
      <c r="C10" s="35">
        <f t="shared" si="0"/>
        <v>0.08878504672897196</v>
      </c>
      <c r="D10" s="35">
        <f t="shared" si="1"/>
        <v>0.5277777777777778</v>
      </c>
      <c r="E10" s="30"/>
      <c r="F10" s="30"/>
      <c r="G10" s="30"/>
      <c r="H10" s="30"/>
      <c r="I10" s="30"/>
    </row>
    <row r="11" spans="1:9" s="22" customFormat="1" ht="25.5">
      <c r="A11" s="56" t="s">
        <v>115</v>
      </c>
      <c r="B11" s="43">
        <v>17</v>
      </c>
      <c r="C11" s="35">
        <f t="shared" si="0"/>
        <v>0.0794392523364486</v>
      </c>
      <c r="D11" s="35">
        <f t="shared" si="1"/>
        <v>0.4722222222222222</v>
      </c>
      <c r="E11" s="30"/>
      <c r="F11" s="30"/>
      <c r="G11" s="30"/>
      <c r="H11" s="30"/>
      <c r="I11" s="30"/>
    </row>
    <row r="12" spans="1:9" s="22" customFormat="1" ht="25.5">
      <c r="A12" s="56" t="s">
        <v>114</v>
      </c>
      <c r="B12" s="43">
        <v>18</v>
      </c>
      <c r="C12" s="35">
        <f t="shared" si="0"/>
        <v>0.08411214953271028</v>
      </c>
      <c r="D12" s="35">
        <f t="shared" si="1"/>
        <v>0.5</v>
      </c>
      <c r="E12" s="30"/>
      <c r="F12" s="30"/>
      <c r="G12" s="30"/>
      <c r="H12" s="30"/>
      <c r="I12" s="30"/>
    </row>
    <row r="13" spans="1:9" s="22" customFormat="1" ht="25.5">
      <c r="A13" s="56" t="s">
        <v>80</v>
      </c>
      <c r="B13" s="43">
        <v>20</v>
      </c>
      <c r="C13" s="35">
        <f t="shared" si="0"/>
        <v>0.09345794392523364</v>
      </c>
      <c r="D13" s="35">
        <f t="shared" si="1"/>
        <v>0.5555555555555556</v>
      </c>
      <c r="E13" s="30"/>
      <c r="F13" s="30"/>
      <c r="G13" s="30"/>
      <c r="H13" s="30"/>
      <c r="I13" s="30"/>
    </row>
    <row r="14" spans="1:9" s="22" customFormat="1" ht="38.25">
      <c r="A14" s="56" t="s">
        <v>113</v>
      </c>
      <c r="B14" s="43">
        <v>11</v>
      </c>
      <c r="C14" s="35">
        <f t="shared" si="0"/>
        <v>0.0514018691588785</v>
      </c>
      <c r="D14" s="35">
        <f t="shared" si="1"/>
        <v>0.3055555555555556</v>
      </c>
      <c r="E14" s="30"/>
      <c r="F14" s="30"/>
      <c r="G14" s="30"/>
      <c r="H14" s="30"/>
      <c r="I14" s="30"/>
    </row>
    <row r="15" spans="1:9" s="22" customFormat="1" ht="38.25">
      <c r="A15" s="56" t="s">
        <v>112</v>
      </c>
      <c r="B15" s="43">
        <v>29</v>
      </c>
      <c r="C15" s="35">
        <f t="shared" si="0"/>
        <v>0.13551401869158877</v>
      </c>
      <c r="D15" s="35">
        <f t="shared" si="1"/>
        <v>0.8055555555555556</v>
      </c>
      <c r="E15" s="30"/>
      <c r="F15" s="30"/>
      <c r="G15" s="30"/>
      <c r="H15" s="30"/>
      <c r="I15" s="30"/>
    </row>
    <row r="16" spans="1:9" s="22" customFormat="1" ht="25.5">
      <c r="A16" s="56" t="s">
        <v>111</v>
      </c>
      <c r="B16" s="43">
        <v>26</v>
      </c>
      <c r="C16" s="35">
        <f t="shared" si="0"/>
        <v>0.12149532710280374</v>
      </c>
      <c r="D16" s="35">
        <f t="shared" si="1"/>
        <v>0.7222222222222222</v>
      </c>
      <c r="E16" s="30"/>
      <c r="F16" s="30"/>
      <c r="G16" s="30"/>
      <c r="H16" s="30"/>
      <c r="I16" s="30"/>
    </row>
    <row r="17" spans="1:9" s="22" customFormat="1" ht="12.75">
      <c r="A17" s="58" t="s">
        <v>4</v>
      </c>
      <c r="B17" s="71">
        <f>SUM(B7:B16)</f>
        <v>214</v>
      </c>
      <c r="C17" s="36">
        <f t="shared" si="0"/>
        <v>1</v>
      </c>
      <c r="D17" s="97"/>
      <c r="E17" s="30"/>
      <c r="F17" s="30"/>
      <c r="G17" s="30"/>
      <c r="H17" s="30"/>
      <c r="I17" s="30"/>
    </row>
    <row r="18" spans="1:9" s="22" customFormat="1" ht="12.75">
      <c r="A18" s="58"/>
      <c r="B18" s="71"/>
      <c r="C18" s="36"/>
      <c r="D18" s="39"/>
      <c r="E18" s="30"/>
      <c r="F18" s="30"/>
      <c r="G18" s="30"/>
      <c r="H18" s="30"/>
      <c r="I18" s="30"/>
    </row>
    <row r="19" spans="1:9" s="22" customFormat="1" ht="45" customHeight="1">
      <c r="A19" s="25"/>
      <c r="B19" s="118" t="s">
        <v>120</v>
      </c>
      <c r="C19" s="118"/>
      <c r="D19" s="118"/>
      <c r="E19" s="30"/>
      <c r="F19" s="30"/>
      <c r="G19" s="30"/>
      <c r="H19" s="30"/>
      <c r="I19" s="30"/>
    </row>
    <row r="20" spans="1:9" s="22" customFormat="1" ht="12.75">
      <c r="A20" s="56" t="s">
        <v>121</v>
      </c>
      <c r="B20" s="43">
        <v>26</v>
      </c>
      <c r="C20" s="35">
        <f aca="true" t="shared" si="2" ref="C20:C25">B20/$B$25</f>
        <v>0.25742574257425743</v>
      </c>
      <c r="D20" s="35">
        <f>B20/36</f>
        <v>0.7222222222222222</v>
      </c>
      <c r="E20" s="30"/>
      <c r="F20" s="30"/>
      <c r="G20" s="30"/>
      <c r="H20" s="30"/>
      <c r="I20" s="30"/>
    </row>
    <row r="21" spans="1:9" s="22" customFormat="1" ht="12.75">
      <c r="A21" s="56" t="s">
        <v>122</v>
      </c>
      <c r="B21" s="43">
        <v>16</v>
      </c>
      <c r="C21" s="35">
        <f t="shared" si="2"/>
        <v>0.15841584158415842</v>
      </c>
      <c r="D21" s="35">
        <f>B21/36</f>
        <v>0.4444444444444444</v>
      </c>
      <c r="E21" s="30"/>
      <c r="F21" s="30"/>
      <c r="G21" s="30"/>
      <c r="H21" s="30"/>
      <c r="I21" s="30"/>
    </row>
    <row r="22" spans="1:9" s="22" customFormat="1" ht="12.75">
      <c r="A22" s="56" t="s">
        <v>123</v>
      </c>
      <c r="B22" s="43">
        <v>15</v>
      </c>
      <c r="C22" s="35">
        <f t="shared" si="2"/>
        <v>0.1485148514851485</v>
      </c>
      <c r="D22" s="35">
        <f>B22/36</f>
        <v>0.4166666666666667</v>
      </c>
      <c r="E22" s="30"/>
      <c r="F22" s="30"/>
      <c r="G22" s="30"/>
      <c r="H22" s="30"/>
      <c r="I22" s="30"/>
    </row>
    <row r="23" spans="1:9" s="22" customFormat="1" ht="12.75">
      <c r="A23" s="56" t="s">
        <v>124</v>
      </c>
      <c r="B23" s="43">
        <v>17</v>
      </c>
      <c r="C23" s="35">
        <f t="shared" si="2"/>
        <v>0.16831683168316833</v>
      </c>
      <c r="D23" s="35">
        <f>B23/36</f>
        <v>0.4722222222222222</v>
      </c>
      <c r="E23" s="30"/>
      <c r="F23" s="30"/>
      <c r="G23" s="30"/>
      <c r="H23" s="30"/>
      <c r="I23" s="30"/>
    </row>
    <row r="24" spans="1:9" s="22" customFormat="1" ht="12.75">
      <c r="A24" s="56" t="s">
        <v>125</v>
      </c>
      <c r="B24" s="43">
        <v>27</v>
      </c>
      <c r="C24" s="35">
        <f t="shared" si="2"/>
        <v>0.26732673267326734</v>
      </c>
      <c r="D24" s="35">
        <f>B24/36</f>
        <v>0.75</v>
      </c>
      <c r="E24" s="30"/>
      <c r="F24" s="30"/>
      <c r="G24" s="30"/>
      <c r="H24" s="30"/>
      <c r="I24" s="30"/>
    </row>
    <row r="25" spans="1:9" s="22" customFormat="1" ht="12.75">
      <c r="A25" s="58" t="s">
        <v>4</v>
      </c>
      <c r="B25" s="71">
        <f>SUM(B20:B24)</f>
        <v>101</v>
      </c>
      <c r="C25" s="44">
        <f t="shared" si="2"/>
        <v>1</v>
      </c>
      <c r="D25" s="98"/>
      <c r="E25" s="30"/>
      <c r="F25" s="30"/>
      <c r="G25" s="30"/>
      <c r="H25" s="30"/>
      <c r="I25" s="30"/>
    </row>
    <row r="26" spans="1:256" s="9" customFormat="1" ht="12.75">
      <c r="A26" s="121" t="s">
        <v>15</v>
      </c>
      <c r="B26" s="121"/>
      <c r="C26" s="121"/>
      <c r="D26" s="121"/>
      <c r="E26" s="66"/>
      <c r="F26" s="66"/>
      <c r="G26" s="66"/>
      <c r="H26" s="66"/>
      <c r="I26" s="66"/>
      <c r="J26" s="66"/>
      <c r="K26" s="66"/>
      <c r="L26" s="6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 s="17"/>
    </row>
    <row r="27" spans="1:3" s="17" customFormat="1" ht="12.75" customHeight="1">
      <c r="A27" s="119" t="s">
        <v>23</v>
      </c>
      <c r="B27" s="119"/>
      <c r="C27" s="119"/>
    </row>
  </sheetData>
  <sheetProtection/>
  <mergeCells count="6">
    <mergeCell ref="A1:D1"/>
    <mergeCell ref="A27:C27"/>
    <mergeCell ref="B6:D6"/>
    <mergeCell ref="B19:D19"/>
    <mergeCell ref="A26:D26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101"/>
  <sheetViews>
    <sheetView zoomScalePageLayoutView="0" workbookViewId="0" topLeftCell="A1">
      <selection activeCell="E15" sqref="E15"/>
    </sheetView>
  </sheetViews>
  <sheetFormatPr defaultColWidth="9.28125" defaultRowHeight="12.75"/>
  <cols>
    <col min="1" max="1" width="29.7109375" style="9" customWidth="1"/>
    <col min="2" max="2" width="22.7109375" style="10" customWidth="1"/>
    <col min="3" max="3" width="29.7109375" style="10" customWidth="1"/>
    <col min="4" max="4" width="14.421875" style="11" customWidth="1"/>
    <col min="5" max="5" width="12.57421875" style="12" customWidth="1"/>
    <col min="6" max="6" width="16.421875" style="13" customWidth="1"/>
    <col min="7" max="7" width="17.421875" style="13" customWidth="1"/>
    <col min="8" max="8" width="20.57421875" style="14" customWidth="1"/>
    <col min="9" max="9" width="23.28125" style="60" customWidth="1"/>
    <col min="10" max="10" width="9.28125" style="60" customWidth="1"/>
    <col min="11" max="24" width="9.28125" style="61" customWidth="1"/>
    <col min="25" max="16384" width="9.28125" style="9" customWidth="1"/>
  </cols>
  <sheetData>
    <row r="1" ht="15">
      <c r="A1" s="15" t="s">
        <v>10</v>
      </c>
    </row>
    <row r="2" spans="1:8" s="17" customFormat="1" ht="30" customHeight="1">
      <c r="A2" s="117" t="s">
        <v>146</v>
      </c>
      <c r="B2" s="117"/>
      <c r="C2" s="117"/>
      <c r="D2" s="16"/>
      <c r="E2" s="16"/>
      <c r="F2" s="16"/>
      <c r="G2" s="16"/>
      <c r="H2" s="16"/>
    </row>
    <row r="3" spans="1:8" s="17" customFormat="1" ht="6.75" customHeight="1">
      <c r="A3" s="18"/>
      <c r="B3" s="18"/>
      <c r="C3" s="32"/>
      <c r="D3" s="19"/>
      <c r="E3" s="19"/>
      <c r="F3" s="19"/>
      <c r="G3" s="19"/>
      <c r="H3" s="19"/>
    </row>
    <row r="4" spans="1:8" s="22" customFormat="1" ht="30" customHeight="1">
      <c r="A4" s="20" t="s">
        <v>1</v>
      </c>
      <c r="B4" s="21" t="s">
        <v>2</v>
      </c>
      <c r="C4" s="21" t="s">
        <v>3</v>
      </c>
      <c r="E4" s="39"/>
      <c r="F4" s="1"/>
      <c r="G4" s="1"/>
      <c r="H4" s="1"/>
    </row>
    <row r="5" spans="1:10" s="22" customFormat="1" ht="13.5" customHeight="1">
      <c r="A5" s="23"/>
      <c r="B5" s="118" t="s">
        <v>16</v>
      </c>
      <c r="C5" s="118"/>
      <c r="E5" s="51"/>
      <c r="F5" s="1"/>
      <c r="G5" s="1"/>
      <c r="H5" s="62"/>
      <c r="I5" s="1"/>
      <c r="J5" s="1"/>
    </row>
    <row r="6" spans="1:11" s="22" customFormat="1" ht="14.25">
      <c r="A6" s="23" t="s">
        <v>17</v>
      </c>
      <c r="B6" s="45">
        <v>35</v>
      </c>
      <c r="C6" s="42">
        <f>B6/$B$8</f>
        <v>0.9722222222222222</v>
      </c>
      <c r="E6" s="51"/>
      <c r="F6" s="63"/>
      <c r="G6" s="63"/>
      <c r="H6" s="63"/>
      <c r="I6" s="23"/>
      <c r="J6" s="63"/>
      <c r="K6" s="23"/>
    </row>
    <row r="7" spans="1:11" s="22" customFormat="1" ht="14.25">
      <c r="A7" s="23" t="s">
        <v>18</v>
      </c>
      <c r="B7" s="45">
        <v>1</v>
      </c>
      <c r="C7" s="42">
        <f>B7/$B$8</f>
        <v>0.027777777777777776</v>
      </c>
      <c r="E7" s="51"/>
      <c r="F7" s="63"/>
      <c r="G7" s="63"/>
      <c r="H7" s="63"/>
      <c r="I7" s="23"/>
      <c r="J7" s="63"/>
      <c r="K7" s="23"/>
    </row>
    <row r="8" spans="1:11" s="22" customFormat="1" ht="14.25">
      <c r="A8" s="25" t="s">
        <v>4</v>
      </c>
      <c r="B8" s="26">
        <f>SUM(B6:B7)</f>
        <v>36</v>
      </c>
      <c r="C8" s="33">
        <f>B8/$B$8</f>
        <v>1</v>
      </c>
      <c r="E8" s="51"/>
      <c r="F8" s="63"/>
      <c r="G8" s="63"/>
      <c r="H8" s="63"/>
      <c r="I8" s="23"/>
      <c r="J8" s="63"/>
      <c r="K8" s="23"/>
    </row>
    <row r="9" spans="1:11" s="22" customFormat="1" ht="14.25">
      <c r="A9" s="23"/>
      <c r="B9" s="45"/>
      <c r="C9" s="42"/>
      <c r="E9" s="51"/>
      <c r="F9" s="63"/>
      <c r="G9" s="63"/>
      <c r="H9" s="63"/>
      <c r="I9" s="23"/>
      <c r="J9" s="63"/>
      <c r="K9" s="23"/>
    </row>
    <row r="10" spans="1:11" s="22" customFormat="1" ht="21.75" customHeight="1">
      <c r="A10" s="23"/>
      <c r="B10" s="118" t="s">
        <v>149</v>
      </c>
      <c r="C10" s="118"/>
      <c r="E10" s="51"/>
      <c r="F10" s="63"/>
      <c r="G10" s="63"/>
      <c r="H10" s="63"/>
      <c r="I10" s="23"/>
      <c r="J10" s="63"/>
      <c r="K10" s="23"/>
    </row>
    <row r="11" spans="1:11" s="22" customFormat="1" ht="14.25">
      <c r="A11" s="23" t="s">
        <v>130</v>
      </c>
      <c r="B11" s="45">
        <v>228</v>
      </c>
      <c r="C11" s="42">
        <f>B11/$B$13</f>
        <v>0.6785714285714286</v>
      </c>
      <c r="E11" s="51"/>
      <c r="F11" s="63"/>
      <c r="G11" s="63"/>
      <c r="H11" s="63"/>
      <c r="I11" s="23"/>
      <c r="J11" s="63"/>
      <c r="K11" s="23"/>
    </row>
    <row r="12" spans="1:11" s="22" customFormat="1" ht="14.25">
      <c r="A12" s="23" t="s">
        <v>131</v>
      </c>
      <c r="B12" s="45">
        <v>108</v>
      </c>
      <c r="C12" s="42">
        <f>B12/$B$13</f>
        <v>0.32142857142857145</v>
      </c>
      <c r="E12" s="51"/>
      <c r="F12" s="63"/>
      <c r="G12" s="63"/>
      <c r="H12" s="63"/>
      <c r="I12" s="63"/>
      <c r="J12" s="63"/>
      <c r="K12" s="23"/>
    </row>
    <row r="13" spans="1:11" s="83" customFormat="1" ht="14.25">
      <c r="A13" s="25" t="s">
        <v>4</v>
      </c>
      <c r="B13" s="28">
        <f>SUM(B11:B12)</f>
        <v>336</v>
      </c>
      <c r="C13" s="36">
        <f>B13/$B$13</f>
        <v>1</v>
      </c>
      <c r="E13" s="84"/>
      <c r="F13" s="85"/>
      <c r="G13" s="85"/>
      <c r="H13" s="85"/>
      <c r="I13" s="85"/>
      <c r="J13" s="85"/>
      <c r="K13" s="23"/>
    </row>
    <row r="14" spans="1:11" s="83" customFormat="1" ht="14.25">
      <c r="A14" s="25"/>
      <c r="B14" s="28"/>
      <c r="C14" s="36"/>
      <c r="E14" s="84"/>
      <c r="F14" s="85"/>
      <c r="G14" s="85"/>
      <c r="H14" s="85"/>
      <c r="I14" s="85"/>
      <c r="J14" s="85"/>
      <c r="K14" s="23"/>
    </row>
    <row r="15" spans="1:11" s="22" customFormat="1" ht="14.25">
      <c r="A15" s="25" t="s">
        <v>147</v>
      </c>
      <c r="B15" s="86">
        <f>B11/34</f>
        <v>6.705882352941177</v>
      </c>
      <c r="C15" s="88"/>
      <c r="E15" s="51"/>
      <c r="F15" s="63"/>
      <c r="G15" s="63"/>
      <c r="H15" s="63"/>
      <c r="I15" s="63"/>
      <c r="J15" s="63"/>
      <c r="K15" s="23"/>
    </row>
    <row r="16" spans="1:11" s="22" customFormat="1" ht="14.25">
      <c r="A16" s="53" t="s">
        <v>148</v>
      </c>
      <c r="B16" s="87">
        <f>B12/34</f>
        <v>3.176470588235294</v>
      </c>
      <c r="C16" s="82"/>
      <c r="E16" s="51"/>
      <c r="F16" s="63"/>
      <c r="G16" s="63"/>
      <c r="H16" s="63"/>
      <c r="I16" s="63"/>
      <c r="J16" s="63"/>
      <c r="K16" s="23"/>
    </row>
    <row r="17" spans="1:256" ht="24.75" customHeight="1">
      <c r="A17" s="116" t="s">
        <v>15</v>
      </c>
      <c r="B17" s="116"/>
      <c r="C17" s="116"/>
      <c r="D17"/>
      <c r="E17" s="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 s="17"/>
    </row>
    <row r="18" spans="1:3" s="17" customFormat="1" ht="24.75" customHeight="1">
      <c r="A18" s="116" t="s">
        <v>156</v>
      </c>
      <c r="B18" s="116"/>
      <c r="C18" s="116"/>
    </row>
    <row r="19" spans="2:3" s="17" customFormat="1" ht="23.25" customHeight="1">
      <c r="B19" s="29"/>
      <c r="C19" s="37"/>
    </row>
    <row r="20" spans="2:3" s="17" customFormat="1" ht="12.75">
      <c r="B20" s="29"/>
      <c r="C20" s="37"/>
    </row>
    <row r="21" spans="2:3" s="17" customFormat="1" ht="12.75">
      <c r="B21" s="29"/>
      <c r="C21" s="37"/>
    </row>
    <row r="22" spans="2:3" s="17" customFormat="1" ht="12.75">
      <c r="B22" s="29"/>
      <c r="C22" s="37"/>
    </row>
    <row r="23" spans="2:3" s="17" customFormat="1" ht="12.75">
      <c r="B23" s="29"/>
      <c r="C23" s="37"/>
    </row>
    <row r="24" spans="2:3" s="17" customFormat="1" ht="12.75">
      <c r="B24" s="29"/>
      <c r="C24" s="37"/>
    </row>
    <row r="25" spans="2:3" s="17" customFormat="1" ht="12.75">
      <c r="B25" s="29"/>
      <c r="C25" s="37"/>
    </row>
    <row r="26" spans="2:3" s="17" customFormat="1" ht="12.75">
      <c r="B26" s="29"/>
      <c r="C26" s="37"/>
    </row>
    <row r="27" spans="2:3" s="17" customFormat="1" ht="12.75">
      <c r="B27" s="29"/>
      <c r="C27" s="37"/>
    </row>
    <row r="28" spans="2:3" s="17" customFormat="1" ht="12.75">
      <c r="B28" s="29"/>
      <c r="C28" s="37"/>
    </row>
    <row r="29" spans="2:3" s="17" customFormat="1" ht="12.75">
      <c r="B29" s="29"/>
      <c r="C29" s="37"/>
    </row>
    <row r="30" spans="2:3" s="17" customFormat="1" ht="12.75">
      <c r="B30" s="29"/>
      <c r="C30" s="37"/>
    </row>
    <row r="31" spans="2:3" s="17" customFormat="1" ht="12.75">
      <c r="B31" s="29"/>
      <c r="C31" s="37"/>
    </row>
    <row r="32" spans="2:3" s="17" customFormat="1" ht="12.75">
      <c r="B32" s="29"/>
      <c r="C32" s="37"/>
    </row>
    <row r="33" spans="2:3" s="17" customFormat="1" ht="12.75">
      <c r="B33" s="29"/>
      <c r="C33" s="37"/>
    </row>
    <row r="34" spans="2:3" s="17" customFormat="1" ht="12.75">
      <c r="B34" s="29"/>
      <c r="C34" s="37"/>
    </row>
    <row r="35" spans="2:3" s="17" customFormat="1" ht="12.75">
      <c r="B35" s="29"/>
      <c r="C35" s="37"/>
    </row>
    <row r="36" spans="2:3" s="17" customFormat="1" ht="12.75">
      <c r="B36" s="29"/>
      <c r="C36" s="37"/>
    </row>
    <row r="37" spans="2:3" s="17" customFormat="1" ht="12.75">
      <c r="B37" s="29"/>
      <c r="C37" s="37"/>
    </row>
    <row r="38" spans="2:3" s="17" customFormat="1" ht="12.75">
      <c r="B38" s="29"/>
      <c r="C38" s="37"/>
    </row>
    <row r="39" spans="2:3" s="17" customFormat="1" ht="12.75">
      <c r="B39" s="29"/>
      <c r="C39" s="37"/>
    </row>
    <row r="40" spans="2:3" s="17" customFormat="1" ht="12.75">
      <c r="B40" s="29"/>
      <c r="C40" s="37"/>
    </row>
    <row r="41" spans="2:3" s="17" customFormat="1" ht="12.75">
      <c r="B41" s="29"/>
      <c r="C41" s="37"/>
    </row>
    <row r="42" spans="2:3" s="17" customFormat="1" ht="12.75">
      <c r="B42" s="29"/>
      <c r="C42" s="37"/>
    </row>
    <row r="43" spans="2:3" s="17" customFormat="1" ht="12.75">
      <c r="B43" s="29"/>
      <c r="C43" s="37"/>
    </row>
    <row r="44" spans="2:3" s="17" customFormat="1" ht="12.75">
      <c r="B44" s="29"/>
      <c r="C44" s="37"/>
    </row>
    <row r="45" spans="2:3" s="17" customFormat="1" ht="12.75">
      <c r="B45" s="29"/>
      <c r="C45" s="37"/>
    </row>
    <row r="46" spans="2:3" s="17" customFormat="1" ht="12.75">
      <c r="B46" s="29"/>
      <c r="C46" s="37"/>
    </row>
    <row r="47" spans="2:3" s="17" customFormat="1" ht="12.75">
      <c r="B47" s="29"/>
      <c r="C47" s="37"/>
    </row>
    <row r="48" spans="2:3" s="17" customFormat="1" ht="12.75">
      <c r="B48" s="29"/>
      <c r="C48" s="37"/>
    </row>
    <row r="49" spans="2:3" s="17" customFormat="1" ht="12.75">
      <c r="B49" s="29"/>
      <c r="C49" s="37"/>
    </row>
    <row r="50" spans="2:3" s="17" customFormat="1" ht="12.75">
      <c r="B50" s="29"/>
      <c r="C50" s="37"/>
    </row>
    <row r="51" spans="2:3" s="17" customFormat="1" ht="12.75">
      <c r="B51" s="29"/>
      <c r="C51" s="37"/>
    </row>
    <row r="52" spans="2:3" s="17" customFormat="1" ht="12.75">
      <c r="B52" s="29"/>
      <c r="C52" s="37"/>
    </row>
    <row r="53" spans="2:3" s="17" customFormat="1" ht="12.75">
      <c r="B53" s="29"/>
      <c r="C53" s="37"/>
    </row>
    <row r="54" spans="2:3" s="17" customFormat="1" ht="12.75">
      <c r="B54" s="29"/>
      <c r="C54" s="37"/>
    </row>
    <row r="55" spans="2:3" s="17" customFormat="1" ht="12.75">
      <c r="B55" s="29"/>
      <c r="C55" s="37"/>
    </row>
    <row r="56" spans="2:3" s="17" customFormat="1" ht="12.75">
      <c r="B56" s="29"/>
      <c r="C56" s="37"/>
    </row>
    <row r="57" spans="2:3" s="17" customFormat="1" ht="12.75">
      <c r="B57" s="29"/>
      <c r="C57" s="37"/>
    </row>
    <row r="58" spans="2:3" s="17" customFormat="1" ht="12.75">
      <c r="B58" s="29"/>
      <c r="C58" s="37"/>
    </row>
    <row r="59" spans="2:3" s="17" customFormat="1" ht="12.75">
      <c r="B59" s="29"/>
      <c r="C59" s="37"/>
    </row>
    <row r="60" spans="2:3" s="17" customFormat="1" ht="12.75">
      <c r="B60" s="29"/>
      <c r="C60" s="37"/>
    </row>
    <row r="61" spans="2:3" s="17" customFormat="1" ht="12.75">
      <c r="B61" s="29"/>
      <c r="C61" s="37"/>
    </row>
    <row r="62" spans="2:3" s="17" customFormat="1" ht="12.75">
      <c r="B62" s="29"/>
      <c r="C62" s="37"/>
    </row>
    <row r="63" spans="2:3" s="17" customFormat="1" ht="12.75">
      <c r="B63" s="29"/>
      <c r="C63" s="37"/>
    </row>
    <row r="64" spans="2:3" s="17" customFormat="1" ht="12.75">
      <c r="B64" s="29"/>
      <c r="C64" s="37"/>
    </row>
    <row r="65" spans="2:3" s="17" customFormat="1" ht="12.75">
      <c r="B65" s="29"/>
      <c r="C65" s="37"/>
    </row>
    <row r="66" spans="2:3" s="17" customFormat="1" ht="12.75">
      <c r="B66" s="29"/>
      <c r="C66" s="37"/>
    </row>
    <row r="67" spans="2:3" s="17" customFormat="1" ht="12.75">
      <c r="B67" s="29"/>
      <c r="C67" s="37"/>
    </row>
    <row r="68" spans="2:3" s="17" customFormat="1" ht="12.75">
      <c r="B68" s="29"/>
      <c r="C68" s="37"/>
    </row>
    <row r="69" spans="2:3" s="17" customFormat="1" ht="12.75">
      <c r="B69" s="29"/>
      <c r="C69" s="37"/>
    </row>
    <row r="70" spans="2:3" s="17" customFormat="1" ht="12.75">
      <c r="B70" s="29"/>
      <c r="C70" s="37"/>
    </row>
    <row r="71" spans="2:3" s="17" customFormat="1" ht="12.75">
      <c r="B71" s="29"/>
      <c r="C71" s="37"/>
    </row>
    <row r="72" spans="2:3" s="17" customFormat="1" ht="12.75">
      <c r="B72" s="29"/>
      <c r="C72" s="37"/>
    </row>
    <row r="73" spans="2:3" s="17" customFormat="1" ht="12.75">
      <c r="B73" s="29"/>
      <c r="C73" s="37"/>
    </row>
    <row r="74" spans="2:3" s="17" customFormat="1" ht="12.75">
      <c r="B74" s="29"/>
      <c r="C74" s="37"/>
    </row>
    <row r="75" spans="2:3" s="17" customFormat="1" ht="12.75">
      <c r="B75" s="29"/>
      <c r="C75" s="37"/>
    </row>
    <row r="76" spans="2:3" s="17" customFormat="1" ht="12.75">
      <c r="B76" s="29"/>
      <c r="C76" s="37"/>
    </row>
    <row r="77" spans="2:3" s="17" customFormat="1" ht="12.75">
      <c r="B77" s="29"/>
      <c r="C77" s="37"/>
    </row>
    <row r="78" spans="2:3" s="17" customFormat="1" ht="12.75">
      <c r="B78" s="29"/>
      <c r="C78" s="37"/>
    </row>
    <row r="79" spans="2:3" s="17" customFormat="1" ht="12.75">
      <c r="B79" s="29"/>
      <c r="C79" s="37"/>
    </row>
    <row r="80" spans="2:3" s="17" customFormat="1" ht="12.75">
      <c r="B80" s="29"/>
      <c r="C80" s="37"/>
    </row>
    <row r="81" spans="2:3" s="17" customFormat="1" ht="12.75">
      <c r="B81" s="29"/>
      <c r="C81" s="37"/>
    </row>
    <row r="82" spans="2:3" s="17" customFormat="1" ht="12.75">
      <c r="B82" s="29"/>
      <c r="C82" s="37"/>
    </row>
    <row r="83" spans="2:3" s="17" customFormat="1" ht="12.75">
      <c r="B83" s="29"/>
      <c r="C83" s="37"/>
    </row>
    <row r="84" spans="2:3" s="17" customFormat="1" ht="12.75">
      <c r="B84" s="29"/>
      <c r="C84" s="37"/>
    </row>
    <row r="85" spans="2:3" s="17" customFormat="1" ht="12.75">
      <c r="B85" s="29"/>
      <c r="C85" s="37"/>
    </row>
    <row r="86" spans="2:3" s="17" customFormat="1" ht="12.75">
      <c r="B86" s="29"/>
      <c r="C86" s="37"/>
    </row>
    <row r="87" spans="2:3" s="17" customFormat="1" ht="12.75">
      <c r="B87" s="29"/>
      <c r="C87" s="37"/>
    </row>
    <row r="88" spans="2:8" s="17" customFormat="1" ht="12.75">
      <c r="B88" s="29"/>
      <c r="C88" s="37"/>
      <c r="E88" s="12"/>
      <c r="F88" s="13"/>
      <c r="G88" s="13"/>
      <c r="H88" s="14"/>
    </row>
    <row r="89" spans="2:8" s="17" customFormat="1" ht="12.75">
      <c r="B89" s="29"/>
      <c r="C89" s="37"/>
      <c r="E89" s="12"/>
      <c r="F89" s="13"/>
      <c r="G89" s="13"/>
      <c r="H89" s="14"/>
    </row>
    <row r="90" spans="2:8" s="17" customFormat="1" ht="12.75">
      <c r="B90" s="29"/>
      <c r="C90" s="37"/>
      <c r="E90" s="12"/>
      <c r="F90" s="13"/>
      <c r="G90" s="13"/>
      <c r="H90" s="14"/>
    </row>
    <row r="91" spans="2:8" s="17" customFormat="1" ht="12.75">
      <c r="B91" s="29"/>
      <c r="C91" s="37"/>
      <c r="E91" s="12"/>
      <c r="F91" s="13"/>
      <c r="G91" s="13"/>
      <c r="H91" s="14"/>
    </row>
    <row r="92" spans="2:8" s="17" customFormat="1" ht="12.75">
      <c r="B92" s="29"/>
      <c r="C92" s="37"/>
      <c r="E92" s="12"/>
      <c r="F92" s="13"/>
      <c r="G92" s="13"/>
      <c r="H92" s="14"/>
    </row>
    <row r="93" spans="2:8" s="17" customFormat="1" ht="12.75">
      <c r="B93" s="29"/>
      <c r="C93" s="37"/>
      <c r="E93" s="12"/>
      <c r="F93" s="13"/>
      <c r="G93" s="13"/>
      <c r="H93" s="14"/>
    </row>
    <row r="94" spans="2:8" s="17" customFormat="1" ht="12.75">
      <c r="B94" s="29"/>
      <c r="C94" s="37"/>
      <c r="E94" s="12"/>
      <c r="F94" s="13"/>
      <c r="G94" s="13"/>
      <c r="H94" s="14"/>
    </row>
    <row r="95" spans="2:8" s="17" customFormat="1" ht="12.75">
      <c r="B95" s="29"/>
      <c r="C95" s="37"/>
      <c r="E95" s="12"/>
      <c r="F95" s="13"/>
      <c r="G95" s="13"/>
      <c r="H95" s="14"/>
    </row>
    <row r="96" spans="2:8" s="17" customFormat="1" ht="12.75">
      <c r="B96" s="29"/>
      <c r="C96" s="37"/>
      <c r="E96" s="12"/>
      <c r="F96" s="13"/>
      <c r="G96" s="13"/>
      <c r="H96" s="14"/>
    </row>
    <row r="97" spans="2:8" s="17" customFormat="1" ht="12.75">
      <c r="B97" s="29"/>
      <c r="C97" s="37"/>
      <c r="E97" s="12"/>
      <c r="F97" s="13"/>
      <c r="G97" s="13"/>
      <c r="H97" s="14"/>
    </row>
    <row r="98" spans="2:8" s="17" customFormat="1" ht="12.75">
      <c r="B98" s="29"/>
      <c r="C98" s="37"/>
      <c r="E98" s="12"/>
      <c r="F98" s="13"/>
      <c r="G98" s="13"/>
      <c r="H98" s="14"/>
    </row>
    <row r="99" spans="2:8" s="17" customFormat="1" ht="12.75">
      <c r="B99" s="29"/>
      <c r="C99" s="37"/>
      <c r="E99" s="12"/>
      <c r="F99" s="13"/>
      <c r="G99" s="13"/>
      <c r="H99" s="14"/>
    </row>
    <row r="100" spans="1:8" s="17" customFormat="1" ht="12.75">
      <c r="A100" s="9"/>
      <c r="B100" s="10"/>
      <c r="C100" s="10"/>
      <c r="E100" s="12"/>
      <c r="F100" s="13"/>
      <c r="G100" s="13"/>
      <c r="H100" s="14"/>
    </row>
    <row r="101" spans="1:8" s="17" customFormat="1" ht="12.75">
      <c r="A101" s="9"/>
      <c r="B101" s="10"/>
      <c r="C101" s="10"/>
      <c r="E101" s="12"/>
      <c r="F101" s="13"/>
      <c r="G101" s="13"/>
      <c r="H101" s="14"/>
    </row>
  </sheetData>
  <sheetProtection selectLockedCells="1" selectUnlockedCells="1"/>
  <mergeCells count="5">
    <mergeCell ref="A18:C18"/>
    <mergeCell ref="A17:C17"/>
    <mergeCell ref="A2:C2"/>
    <mergeCell ref="B5:C5"/>
    <mergeCell ref="B10:C10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00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20.00390625" style="9" customWidth="1"/>
    <col min="2" max="2" width="22.7109375" style="10" customWidth="1"/>
    <col min="3" max="3" width="24.28125" style="10" customWidth="1"/>
    <col min="4" max="4" width="14.421875" style="11" customWidth="1"/>
    <col min="5" max="5" width="12.57421875" style="12" customWidth="1"/>
    <col min="6" max="6" width="16.421875" style="13" customWidth="1"/>
    <col min="7" max="7" width="17.421875" style="13" customWidth="1"/>
    <col min="8" max="8" width="20.57421875" style="14" customWidth="1"/>
    <col min="9" max="9" width="23.28125" style="60" customWidth="1"/>
    <col min="10" max="10" width="9.28125" style="60" customWidth="1"/>
    <col min="11" max="24" width="9.28125" style="61" customWidth="1"/>
    <col min="25" max="16384" width="9.28125" style="9" customWidth="1"/>
  </cols>
  <sheetData>
    <row r="1" ht="15">
      <c r="A1" s="15" t="s">
        <v>10</v>
      </c>
    </row>
    <row r="2" spans="1:8" s="17" customFormat="1" ht="28.5" customHeight="1">
      <c r="A2" s="117" t="s">
        <v>150</v>
      </c>
      <c r="B2" s="117"/>
      <c r="C2" s="117"/>
      <c r="D2" s="16"/>
      <c r="E2" s="16"/>
      <c r="F2" s="16"/>
      <c r="G2" s="16"/>
      <c r="H2" s="16"/>
    </row>
    <row r="3" spans="1:8" s="17" customFormat="1" ht="6.75" customHeight="1">
      <c r="A3" s="18"/>
      <c r="B3" s="18"/>
      <c r="C3" s="32"/>
      <c r="D3" s="19"/>
      <c r="E3" s="19"/>
      <c r="F3" s="19"/>
      <c r="G3" s="19"/>
      <c r="H3" s="19"/>
    </row>
    <row r="4" spans="1:8" s="22" customFormat="1" ht="30" customHeight="1">
      <c r="A4" s="20" t="s">
        <v>1</v>
      </c>
      <c r="B4" s="21" t="s">
        <v>2</v>
      </c>
      <c r="C4" s="21" t="s">
        <v>3</v>
      </c>
      <c r="E4" s="39"/>
      <c r="F4" s="1"/>
      <c r="G4" s="1"/>
      <c r="H4" s="1"/>
    </row>
    <row r="5" spans="1:11" s="22" customFormat="1" ht="30" customHeight="1">
      <c r="A5" s="67"/>
      <c r="B5" s="118" t="s">
        <v>19</v>
      </c>
      <c r="C5" s="118"/>
      <c r="E5" s="51"/>
      <c r="F5" s="63"/>
      <c r="G5" s="63"/>
      <c r="H5" s="63"/>
      <c r="I5" s="63"/>
      <c r="J5" s="63"/>
      <c r="K5" s="23"/>
    </row>
    <row r="6" spans="1:9" s="22" customFormat="1" ht="12.75">
      <c r="A6" s="23" t="s">
        <v>7</v>
      </c>
      <c r="B6" s="45">
        <v>3</v>
      </c>
      <c r="C6" s="42">
        <f>B6/$B$9</f>
        <v>0.08333333333333333</v>
      </c>
      <c r="D6" s="39"/>
      <c r="E6" s="30"/>
      <c r="F6" s="30"/>
      <c r="G6" s="30"/>
      <c r="H6" s="30"/>
      <c r="I6" s="30"/>
    </row>
    <row r="7" spans="1:9" s="22" customFormat="1" ht="12.75">
      <c r="A7" s="23" t="s">
        <v>6</v>
      </c>
      <c r="B7" s="45">
        <v>32</v>
      </c>
      <c r="C7" s="42">
        <f>B7/$B$9</f>
        <v>0.8888888888888888</v>
      </c>
      <c r="D7" s="39"/>
      <c r="E7" s="30"/>
      <c r="F7" s="30"/>
      <c r="G7" s="30"/>
      <c r="H7" s="30"/>
      <c r="I7" s="30"/>
    </row>
    <row r="8" spans="1:9" s="22" customFormat="1" ht="12.75">
      <c r="A8" s="23" t="s">
        <v>134</v>
      </c>
      <c r="B8" s="45">
        <v>1</v>
      </c>
      <c r="C8" s="42">
        <f>B8/$B$9</f>
        <v>0.027777777777777776</v>
      </c>
      <c r="D8" s="39"/>
      <c r="E8" s="30"/>
      <c r="F8" s="30"/>
      <c r="G8" s="30"/>
      <c r="H8" s="30"/>
      <c r="I8" s="30"/>
    </row>
    <row r="9" spans="1:9" s="22" customFormat="1" ht="12.75" customHeight="1">
      <c r="A9" s="25" t="s">
        <v>4</v>
      </c>
      <c r="B9" s="26">
        <f>SUM(B6:B8)</f>
        <v>36</v>
      </c>
      <c r="C9" s="33">
        <f>B9/$B$9</f>
        <v>1</v>
      </c>
      <c r="D9" s="39"/>
      <c r="E9" s="30"/>
      <c r="F9" s="30"/>
      <c r="G9" s="30"/>
      <c r="H9" s="30"/>
      <c r="I9" s="30"/>
    </row>
    <row r="10" spans="1:10" s="22" customFormat="1" ht="14.25">
      <c r="A10" s="25"/>
      <c r="B10" s="26"/>
      <c r="C10" s="34"/>
      <c r="E10" s="51"/>
      <c r="F10" s="1"/>
      <c r="G10" s="1"/>
      <c r="H10" s="62"/>
      <c r="I10" s="1"/>
      <c r="J10" s="1"/>
    </row>
    <row r="11" spans="1:10" s="22" customFormat="1" ht="45" customHeight="1">
      <c r="A11" s="23"/>
      <c r="B11" s="118" t="s">
        <v>20</v>
      </c>
      <c r="C11" s="118"/>
      <c r="E11" s="51"/>
      <c r="F11" s="1"/>
      <c r="G11" s="62"/>
      <c r="H11" s="1"/>
      <c r="I11" s="1"/>
      <c r="J11" s="1"/>
    </row>
    <row r="12" spans="1:9" s="22" customFormat="1" ht="12.75">
      <c r="A12" s="23" t="s">
        <v>6</v>
      </c>
      <c r="B12" s="45">
        <v>32</v>
      </c>
      <c r="C12" s="42">
        <f>B12/$B$15</f>
        <v>0.8888888888888888</v>
      </c>
      <c r="D12" s="39"/>
      <c r="E12" s="30"/>
      <c r="F12" s="30"/>
      <c r="G12" s="30"/>
      <c r="H12" s="30"/>
      <c r="I12" s="30"/>
    </row>
    <row r="13" spans="1:9" s="22" customFormat="1" ht="12.75">
      <c r="A13" s="23" t="s">
        <v>7</v>
      </c>
      <c r="B13" s="45">
        <v>1</v>
      </c>
      <c r="C13" s="42">
        <f>B13/$B$15</f>
        <v>0.027777777777777776</v>
      </c>
      <c r="D13" s="39"/>
      <c r="E13" s="30"/>
      <c r="F13" s="30"/>
      <c r="G13" s="30"/>
      <c r="H13" s="30"/>
      <c r="I13" s="30"/>
    </row>
    <row r="14" spans="1:9" s="22" customFormat="1" ht="12.75">
      <c r="A14" s="23" t="s">
        <v>134</v>
      </c>
      <c r="B14" s="45">
        <v>3</v>
      </c>
      <c r="C14" s="42">
        <f>B14/$B$15</f>
        <v>0.08333333333333333</v>
      </c>
      <c r="D14" s="39"/>
      <c r="E14" s="30"/>
      <c r="F14" s="30"/>
      <c r="G14" s="30"/>
      <c r="H14" s="30"/>
      <c r="I14" s="30"/>
    </row>
    <row r="15" spans="1:9" s="22" customFormat="1" ht="12.75" customHeight="1">
      <c r="A15" s="53" t="s">
        <v>4</v>
      </c>
      <c r="B15" s="54">
        <f>SUM(B12:B14)</f>
        <v>36</v>
      </c>
      <c r="C15" s="44">
        <f>B15/$B$15</f>
        <v>1</v>
      </c>
      <c r="D15" s="39"/>
      <c r="E15" s="30"/>
      <c r="F15" s="30"/>
      <c r="G15" s="30"/>
      <c r="H15" s="30"/>
      <c r="I15" s="30"/>
    </row>
    <row r="16" spans="1:256" ht="24" customHeight="1">
      <c r="A16" s="116" t="s">
        <v>15</v>
      </c>
      <c r="B16" s="116"/>
      <c r="C16" s="116"/>
      <c r="D16"/>
      <c r="E16" s="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 s="17"/>
    </row>
    <row r="17" spans="1:2" s="17" customFormat="1" ht="12.75">
      <c r="A17" s="68"/>
      <c r="B17" s="29"/>
    </row>
    <row r="18" spans="2:3" s="17" customFormat="1" ht="23.25" customHeight="1">
      <c r="B18" s="29"/>
      <c r="C18" s="37"/>
    </row>
    <row r="19" spans="2:3" s="17" customFormat="1" ht="12.75">
      <c r="B19" s="29"/>
      <c r="C19" s="37"/>
    </row>
    <row r="20" spans="2:3" s="17" customFormat="1" ht="12.75">
      <c r="B20" s="29"/>
      <c r="C20" s="37"/>
    </row>
    <row r="21" spans="2:3" s="17" customFormat="1" ht="12.75">
      <c r="B21" s="29"/>
      <c r="C21" s="37"/>
    </row>
    <row r="22" spans="2:3" s="17" customFormat="1" ht="12.75">
      <c r="B22" s="29"/>
      <c r="C22" s="37"/>
    </row>
    <row r="23" spans="2:3" s="17" customFormat="1" ht="12.75">
      <c r="B23" s="29"/>
      <c r="C23" s="37"/>
    </row>
    <row r="24" spans="2:3" s="17" customFormat="1" ht="12.75">
      <c r="B24" s="29"/>
      <c r="C24" s="37"/>
    </row>
    <row r="25" spans="2:3" s="17" customFormat="1" ht="12.75">
      <c r="B25" s="29"/>
      <c r="C25" s="37"/>
    </row>
    <row r="26" spans="2:3" s="17" customFormat="1" ht="12.75">
      <c r="B26" s="29"/>
      <c r="C26" s="37"/>
    </row>
    <row r="27" spans="2:3" s="17" customFormat="1" ht="12.75">
      <c r="B27" s="29"/>
      <c r="C27" s="37"/>
    </row>
    <row r="28" spans="2:3" s="17" customFormat="1" ht="12.75">
      <c r="B28" s="29"/>
      <c r="C28" s="37"/>
    </row>
    <row r="29" spans="2:3" s="17" customFormat="1" ht="12.75">
      <c r="B29" s="29"/>
      <c r="C29" s="37"/>
    </row>
    <row r="30" spans="2:3" s="17" customFormat="1" ht="12.75">
      <c r="B30" s="29"/>
      <c r="C30" s="37"/>
    </row>
    <row r="31" spans="2:3" s="17" customFormat="1" ht="12.75">
      <c r="B31" s="29"/>
      <c r="C31" s="37"/>
    </row>
    <row r="32" spans="2:3" s="17" customFormat="1" ht="12.75">
      <c r="B32" s="29"/>
      <c r="C32" s="37"/>
    </row>
    <row r="33" spans="2:3" s="17" customFormat="1" ht="12.75">
      <c r="B33" s="29"/>
      <c r="C33" s="37"/>
    </row>
    <row r="34" spans="2:3" s="17" customFormat="1" ht="12.75">
      <c r="B34" s="29"/>
      <c r="C34" s="37"/>
    </row>
    <row r="35" spans="2:3" s="17" customFormat="1" ht="12.75">
      <c r="B35" s="29"/>
      <c r="C35" s="37"/>
    </row>
    <row r="36" spans="2:3" s="17" customFormat="1" ht="12.75">
      <c r="B36" s="29"/>
      <c r="C36" s="37"/>
    </row>
    <row r="37" spans="2:3" s="17" customFormat="1" ht="12.75">
      <c r="B37" s="29"/>
      <c r="C37" s="37"/>
    </row>
    <row r="38" spans="2:3" s="17" customFormat="1" ht="12.75">
      <c r="B38" s="29"/>
      <c r="C38" s="37"/>
    </row>
    <row r="39" spans="2:3" s="17" customFormat="1" ht="12.75">
      <c r="B39" s="29"/>
      <c r="C39" s="37"/>
    </row>
    <row r="40" spans="2:3" s="17" customFormat="1" ht="12.75">
      <c r="B40" s="29"/>
      <c r="C40" s="37"/>
    </row>
    <row r="41" spans="2:3" s="17" customFormat="1" ht="12.75">
      <c r="B41" s="29"/>
      <c r="C41" s="37"/>
    </row>
    <row r="42" spans="2:3" s="17" customFormat="1" ht="12.75">
      <c r="B42" s="29"/>
      <c r="C42" s="37"/>
    </row>
    <row r="43" spans="2:3" s="17" customFormat="1" ht="12.75">
      <c r="B43" s="29"/>
      <c r="C43" s="37"/>
    </row>
    <row r="44" spans="2:3" s="17" customFormat="1" ht="12.75">
      <c r="B44" s="29"/>
      <c r="C44" s="37"/>
    </row>
    <row r="45" spans="2:3" s="17" customFormat="1" ht="12.75">
      <c r="B45" s="29"/>
      <c r="C45" s="37"/>
    </row>
    <row r="46" spans="2:3" s="17" customFormat="1" ht="12.75">
      <c r="B46" s="29"/>
      <c r="C46" s="37"/>
    </row>
    <row r="47" spans="2:3" s="17" customFormat="1" ht="12.75">
      <c r="B47" s="29"/>
      <c r="C47" s="37"/>
    </row>
    <row r="48" spans="2:3" s="17" customFormat="1" ht="12.75">
      <c r="B48" s="29"/>
      <c r="C48" s="37"/>
    </row>
    <row r="49" spans="2:3" s="17" customFormat="1" ht="12.75">
      <c r="B49" s="29"/>
      <c r="C49" s="37"/>
    </row>
    <row r="50" spans="2:3" s="17" customFormat="1" ht="12.75">
      <c r="B50" s="29"/>
      <c r="C50" s="37"/>
    </row>
    <row r="51" spans="2:3" s="17" customFormat="1" ht="12.75">
      <c r="B51" s="29"/>
      <c r="C51" s="37"/>
    </row>
    <row r="52" spans="2:3" s="17" customFormat="1" ht="12.75">
      <c r="B52" s="29"/>
      <c r="C52" s="37"/>
    </row>
    <row r="53" spans="2:3" s="17" customFormat="1" ht="12.75">
      <c r="B53" s="29"/>
      <c r="C53" s="37"/>
    </row>
    <row r="54" spans="2:3" s="17" customFormat="1" ht="12.75">
      <c r="B54" s="29"/>
      <c r="C54" s="37"/>
    </row>
    <row r="55" spans="2:3" s="17" customFormat="1" ht="12.75">
      <c r="B55" s="29"/>
      <c r="C55" s="37"/>
    </row>
    <row r="56" spans="2:3" s="17" customFormat="1" ht="12.75">
      <c r="B56" s="29"/>
      <c r="C56" s="37"/>
    </row>
    <row r="57" spans="2:3" s="17" customFormat="1" ht="12.75">
      <c r="B57" s="29"/>
      <c r="C57" s="37"/>
    </row>
    <row r="58" spans="2:3" s="17" customFormat="1" ht="12.75">
      <c r="B58" s="29"/>
      <c r="C58" s="37"/>
    </row>
    <row r="59" spans="2:3" s="17" customFormat="1" ht="12.75">
      <c r="B59" s="29"/>
      <c r="C59" s="37"/>
    </row>
    <row r="60" spans="2:3" s="17" customFormat="1" ht="12.75">
      <c r="B60" s="29"/>
      <c r="C60" s="37"/>
    </row>
    <row r="61" spans="2:3" s="17" customFormat="1" ht="12.75">
      <c r="B61" s="29"/>
      <c r="C61" s="37"/>
    </row>
    <row r="62" spans="2:3" s="17" customFormat="1" ht="12.75">
      <c r="B62" s="29"/>
      <c r="C62" s="37"/>
    </row>
    <row r="63" spans="2:3" s="17" customFormat="1" ht="12.75">
      <c r="B63" s="29"/>
      <c r="C63" s="37"/>
    </row>
    <row r="64" spans="2:3" s="17" customFormat="1" ht="12.75">
      <c r="B64" s="29"/>
      <c r="C64" s="37"/>
    </row>
    <row r="65" spans="2:3" s="17" customFormat="1" ht="12.75">
      <c r="B65" s="29"/>
      <c r="C65" s="37"/>
    </row>
    <row r="66" spans="2:3" s="17" customFormat="1" ht="12.75">
      <c r="B66" s="29"/>
      <c r="C66" s="37"/>
    </row>
    <row r="67" spans="2:3" s="17" customFormat="1" ht="12.75">
      <c r="B67" s="29"/>
      <c r="C67" s="37"/>
    </row>
    <row r="68" spans="2:3" s="17" customFormat="1" ht="12.75">
      <c r="B68" s="29"/>
      <c r="C68" s="37"/>
    </row>
    <row r="69" spans="2:3" s="17" customFormat="1" ht="12.75">
      <c r="B69" s="29"/>
      <c r="C69" s="37"/>
    </row>
    <row r="70" spans="2:3" s="17" customFormat="1" ht="12.75">
      <c r="B70" s="29"/>
      <c r="C70" s="37"/>
    </row>
    <row r="71" spans="2:3" s="17" customFormat="1" ht="12.75">
      <c r="B71" s="29"/>
      <c r="C71" s="37"/>
    </row>
    <row r="72" spans="2:3" s="17" customFormat="1" ht="12.75">
      <c r="B72" s="29"/>
      <c r="C72" s="37"/>
    </row>
    <row r="73" spans="2:3" s="17" customFormat="1" ht="12.75">
      <c r="B73" s="29"/>
      <c r="C73" s="37"/>
    </row>
    <row r="74" spans="2:3" s="17" customFormat="1" ht="12.75">
      <c r="B74" s="29"/>
      <c r="C74" s="37"/>
    </row>
    <row r="75" spans="2:3" s="17" customFormat="1" ht="12.75">
      <c r="B75" s="29"/>
      <c r="C75" s="37"/>
    </row>
    <row r="76" spans="2:3" s="17" customFormat="1" ht="12.75">
      <c r="B76" s="29"/>
      <c r="C76" s="37"/>
    </row>
    <row r="77" spans="2:3" s="17" customFormat="1" ht="12.75">
      <c r="B77" s="29"/>
      <c r="C77" s="37"/>
    </row>
    <row r="78" spans="2:3" s="17" customFormat="1" ht="12.75">
      <c r="B78" s="29"/>
      <c r="C78" s="37"/>
    </row>
    <row r="79" spans="2:3" s="17" customFormat="1" ht="12.75">
      <c r="B79" s="29"/>
      <c r="C79" s="37"/>
    </row>
    <row r="80" spans="2:3" s="17" customFormat="1" ht="12.75">
      <c r="B80" s="29"/>
      <c r="C80" s="37"/>
    </row>
    <row r="81" spans="2:3" s="17" customFormat="1" ht="12.75">
      <c r="B81" s="29"/>
      <c r="C81" s="37"/>
    </row>
    <row r="82" spans="2:3" s="17" customFormat="1" ht="12.75">
      <c r="B82" s="29"/>
      <c r="C82" s="37"/>
    </row>
    <row r="83" spans="2:3" s="17" customFormat="1" ht="12.75">
      <c r="B83" s="29"/>
      <c r="C83" s="37"/>
    </row>
    <row r="84" spans="2:3" s="17" customFormat="1" ht="12.75">
      <c r="B84" s="29"/>
      <c r="C84" s="37"/>
    </row>
    <row r="85" spans="2:3" s="17" customFormat="1" ht="12.75">
      <c r="B85" s="29"/>
      <c r="C85" s="37"/>
    </row>
    <row r="86" spans="2:3" s="17" customFormat="1" ht="12.75">
      <c r="B86" s="29"/>
      <c r="C86" s="37"/>
    </row>
    <row r="87" spans="2:8" s="17" customFormat="1" ht="12.75">
      <c r="B87" s="29"/>
      <c r="C87" s="37"/>
      <c r="E87" s="12"/>
      <c r="F87" s="13"/>
      <c r="G87" s="13"/>
      <c r="H87" s="14"/>
    </row>
    <row r="88" spans="2:8" s="17" customFormat="1" ht="12.75">
      <c r="B88" s="29"/>
      <c r="C88" s="37"/>
      <c r="E88" s="12"/>
      <c r="F88" s="13"/>
      <c r="G88" s="13"/>
      <c r="H88" s="14"/>
    </row>
    <row r="89" spans="2:8" s="17" customFormat="1" ht="12.75">
      <c r="B89" s="29"/>
      <c r="C89" s="37"/>
      <c r="E89" s="12"/>
      <c r="F89" s="13"/>
      <c r="G89" s="13"/>
      <c r="H89" s="14"/>
    </row>
    <row r="90" spans="2:8" s="17" customFormat="1" ht="12.75">
      <c r="B90" s="29"/>
      <c r="C90" s="37"/>
      <c r="E90" s="12"/>
      <c r="F90" s="13"/>
      <c r="G90" s="13"/>
      <c r="H90" s="14"/>
    </row>
    <row r="91" spans="2:8" s="17" customFormat="1" ht="12.75">
      <c r="B91" s="29"/>
      <c r="C91" s="37"/>
      <c r="E91" s="12"/>
      <c r="F91" s="13"/>
      <c r="G91" s="13"/>
      <c r="H91" s="14"/>
    </row>
    <row r="92" spans="2:8" s="17" customFormat="1" ht="12.75">
      <c r="B92" s="29"/>
      <c r="C92" s="37"/>
      <c r="E92" s="12"/>
      <c r="F92" s="13"/>
      <c r="G92" s="13"/>
      <c r="H92" s="14"/>
    </row>
    <row r="93" spans="2:8" s="17" customFormat="1" ht="12.75">
      <c r="B93" s="29"/>
      <c r="C93" s="37"/>
      <c r="E93" s="12"/>
      <c r="F93" s="13"/>
      <c r="G93" s="13"/>
      <c r="H93" s="14"/>
    </row>
    <row r="94" spans="2:8" s="17" customFormat="1" ht="12.75">
      <c r="B94" s="29"/>
      <c r="C94" s="37"/>
      <c r="E94" s="12"/>
      <c r="F94" s="13"/>
      <c r="G94" s="13"/>
      <c r="H94" s="14"/>
    </row>
    <row r="95" spans="2:8" s="17" customFormat="1" ht="12.75">
      <c r="B95" s="29"/>
      <c r="C95" s="37"/>
      <c r="E95" s="12"/>
      <c r="F95" s="13"/>
      <c r="G95" s="13"/>
      <c r="H95" s="14"/>
    </row>
    <row r="96" spans="2:8" s="17" customFormat="1" ht="12.75">
      <c r="B96" s="29"/>
      <c r="C96" s="37"/>
      <c r="E96" s="12"/>
      <c r="F96" s="13"/>
      <c r="G96" s="13"/>
      <c r="H96" s="14"/>
    </row>
    <row r="97" spans="2:8" s="17" customFormat="1" ht="12.75">
      <c r="B97" s="29"/>
      <c r="C97" s="37"/>
      <c r="E97" s="12"/>
      <c r="F97" s="13"/>
      <c r="G97" s="13"/>
      <c r="H97" s="14"/>
    </row>
    <row r="98" spans="2:8" s="17" customFormat="1" ht="12.75">
      <c r="B98" s="29"/>
      <c r="C98" s="37"/>
      <c r="E98" s="12"/>
      <c r="F98" s="13"/>
      <c r="G98" s="13"/>
      <c r="H98" s="14"/>
    </row>
    <row r="99" spans="1:8" s="17" customFormat="1" ht="12.75">
      <c r="A99" s="9"/>
      <c r="B99" s="10"/>
      <c r="C99" s="10"/>
      <c r="E99" s="12"/>
      <c r="F99" s="13"/>
      <c r="G99" s="13"/>
      <c r="H99" s="14"/>
    </row>
    <row r="100" spans="1:8" s="17" customFormat="1" ht="12.75">
      <c r="A100" s="9"/>
      <c r="B100" s="10"/>
      <c r="C100" s="10"/>
      <c r="E100" s="12"/>
      <c r="F100" s="13"/>
      <c r="G100" s="13"/>
      <c r="H100" s="14"/>
    </row>
  </sheetData>
  <sheetProtection selectLockedCells="1" selectUnlockedCells="1"/>
  <mergeCells count="4">
    <mergeCell ref="A16:C16"/>
    <mergeCell ref="A2:C2"/>
    <mergeCell ref="B11:C11"/>
    <mergeCell ref="B5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zoomScalePageLayoutView="0" workbookViewId="0" topLeftCell="A1">
      <selection activeCell="B6" sqref="B6"/>
    </sheetView>
  </sheetViews>
  <sheetFormatPr defaultColWidth="9.28125" defaultRowHeight="12.75"/>
  <cols>
    <col min="1" max="1" width="36.7109375" style="9" customWidth="1"/>
    <col min="2" max="2" width="22.7109375" style="10" customWidth="1"/>
    <col min="3" max="3" width="27.7109375" style="10" customWidth="1"/>
    <col min="4" max="4" width="14.421875" style="11" customWidth="1"/>
    <col min="5" max="5" width="12.57421875" style="12" customWidth="1"/>
    <col min="6" max="6" width="16.421875" style="13" customWidth="1"/>
    <col min="7" max="7" width="17.421875" style="13" customWidth="1"/>
    <col min="8" max="8" width="20.57421875" style="14" customWidth="1"/>
    <col min="9" max="9" width="23.28125" style="60" customWidth="1"/>
    <col min="10" max="10" width="9.28125" style="60" customWidth="1"/>
    <col min="11" max="24" width="9.28125" style="61" customWidth="1"/>
    <col min="25" max="16384" width="9.28125" style="9" customWidth="1"/>
  </cols>
  <sheetData>
    <row r="1" ht="15">
      <c r="A1" s="15" t="s">
        <v>10</v>
      </c>
    </row>
    <row r="2" spans="1:8" s="17" customFormat="1" ht="24" customHeight="1">
      <c r="A2" s="117" t="s">
        <v>151</v>
      </c>
      <c r="B2" s="117"/>
      <c r="C2" s="117"/>
      <c r="D2" s="16"/>
      <c r="E2" s="16"/>
      <c r="F2" s="16"/>
      <c r="G2" s="16"/>
      <c r="H2" s="16"/>
    </row>
    <row r="3" spans="1:8" s="17" customFormat="1" ht="6.75" customHeight="1">
      <c r="A3" s="18"/>
      <c r="B3" s="18"/>
      <c r="C3" s="32"/>
      <c r="D3" s="19"/>
      <c r="E3" s="19"/>
      <c r="F3" s="19"/>
      <c r="G3" s="19"/>
      <c r="H3" s="19"/>
    </row>
    <row r="4" spans="1:8" s="22" customFormat="1" ht="30" customHeight="1">
      <c r="A4" s="20" t="s">
        <v>1</v>
      </c>
      <c r="B4" s="21" t="s">
        <v>2</v>
      </c>
      <c r="C4" s="21" t="s">
        <v>3</v>
      </c>
      <c r="E4" s="39"/>
      <c r="F4" s="1"/>
      <c r="G4" s="1"/>
      <c r="H4" s="1"/>
    </row>
    <row r="5" spans="1:10" s="22" customFormat="1" ht="30" customHeight="1">
      <c r="A5" s="23"/>
      <c r="B5" s="118" t="s">
        <v>21</v>
      </c>
      <c r="C5" s="118"/>
      <c r="E5" s="51"/>
      <c r="F5" s="1"/>
      <c r="G5" s="62"/>
      <c r="H5" s="1"/>
      <c r="I5" s="1"/>
      <c r="J5" s="1"/>
    </row>
    <row r="6" spans="1:9" s="22" customFormat="1" ht="12.75">
      <c r="A6" s="23" t="s">
        <v>7</v>
      </c>
      <c r="B6" s="45">
        <v>18</v>
      </c>
      <c r="C6" s="42">
        <f>B6/$B$9</f>
        <v>0.5</v>
      </c>
      <c r="D6" s="39"/>
      <c r="E6" s="30"/>
      <c r="F6" s="30"/>
      <c r="G6" s="30"/>
      <c r="H6" s="30"/>
      <c r="I6" s="30"/>
    </row>
    <row r="7" spans="1:9" s="22" customFormat="1" ht="12.75">
      <c r="A7" s="23" t="s">
        <v>6</v>
      </c>
      <c r="B7" s="45">
        <v>14</v>
      </c>
      <c r="C7" s="42">
        <f>B7/$B$9</f>
        <v>0.3888888888888889</v>
      </c>
      <c r="D7" s="39"/>
      <c r="E7" s="30"/>
      <c r="F7" s="30"/>
      <c r="G7" s="30"/>
      <c r="H7" s="30"/>
      <c r="I7" s="30"/>
    </row>
    <row r="8" spans="1:9" s="22" customFormat="1" ht="12.75">
      <c r="A8" s="23" t="s">
        <v>134</v>
      </c>
      <c r="B8" s="45">
        <v>4</v>
      </c>
      <c r="C8" s="42">
        <f>B8/$B$9</f>
        <v>0.1111111111111111</v>
      </c>
      <c r="D8" s="39"/>
      <c r="E8" s="30"/>
      <c r="F8" s="30"/>
      <c r="G8" s="30"/>
      <c r="H8" s="30"/>
      <c r="I8" s="30"/>
    </row>
    <row r="9" spans="1:9" s="22" customFormat="1" ht="12.75" customHeight="1">
      <c r="A9" s="25" t="s">
        <v>4</v>
      </c>
      <c r="B9" s="26">
        <f>SUM(B6:B8)</f>
        <v>36</v>
      </c>
      <c r="C9" s="33">
        <f>B9/$B$9</f>
        <v>1</v>
      </c>
      <c r="D9" s="39"/>
      <c r="E9" s="30"/>
      <c r="F9" s="30"/>
      <c r="G9" s="30"/>
      <c r="H9" s="30"/>
      <c r="I9" s="30"/>
    </row>
    <row r="10" spans="1:10" s="22" customFormat="1" ht="8.25" customHeight="1">
      <c r="A10" s="24"/>
      <c r="B10" s="27"/>
      <c r="C10" s="42"/>
      <c r="E10" s="52"/>
      <c r="F10" s="1"/>
      <c r="G10" s="1"/>
      <c r="H10" s="1"/>
      <c r="I10" s="1"/>
      <c r="J10" s="1"/>
    </row>
    <row r="11" spans="1:10" s="22" customFormat="1" ht="30" customHeight="1">
      <c r="A11" s="23"/>
      <c r="B11" s="118" t="s">
        <v>22</v>
      </c>
      <c r="C11" s="118"/>
      <c r="E11" s="51"/>
      <c r="F11" s="1"/>
      <c r="G11" s="62"/>
      <c r="H11" s="1"/>
      <c r="I11" s="1"/>
      <c r="J11" s="1"/>
    </row>
    <row r="12" spans="1:9" s="22" customFormat="1" ht="12.75">
      <c r="A12" s="23" t="s">
        <v>7</v>
      </c>
      <c r="B12" s="45">
        <v>9</v>
      </c>
      <c r="C12" s="42">
        <f>B12/$B$15</f>
        <v>0.25</v>
      </c>
      <c r="D12" s="39"/>
      <c r="E12" s="30"/>
      <c r="F12" s="30"/>
      <c r="G12" s="30"/>
      <c r="H12" s="30"/>
      <c r="I12" s="30"/>
    </row>
    <row r="13" spans="1:9" s="22" customFormat="1" ht="12.75">
      <c r="A13" s="23" t="s">
        <v>6</v>
      </c>
      <c r="B13" s="45">
        <v>24</v>
      </c>
      <c r="C13" s="42">
        <f>B13/$B$15</f>
        <v>0.6666666666666666</v>
      </c>
      <c r="D13" s="39"/>
      <c r="E13" s="30"/>
      <c r="F13" s="30"/>
      <c r="G13" s="30"/>
      <c r="H13" s="30"/>
      <c r="I13" s="30"/>
    </row>
    <row r="14" spans="1:9" s="22" customFormat="1" ht="12.75">
      <c r="A14" s="23" t="s">
        <v>134</v>
      </c>
      <c r="B14" s="45">
        <v>3</v>
      </c>
      <c r="C14" s="42">
        <f>B14/$B$15</f>
        <v>0.08333333333333333</v>
      </c>
      <c r="D14" s="39"/>
      <c r="E14" s="30"/>
      <c r="F14" s="30"/>
      <c r="G14" s="30"/>
      <c r="H14" s="30"/>
      <c r="I14" s="30"/>
    </row>
    <row r="15" spans="1:9" s="22" customFormat="1" ht="12.75" customHeight="1">
      <c r="A15" s="53" t="s">
        <v>4</v>
      </c>
      <c r="B15" s="54">
        <f>SUM(B12:B14)</f>
        <v>36</v>
      </c>
      <c r="C15" s="44">
        <f>B15/$B$15</f>
        <v>1</v>
      </c>
      <c r="D15" s="39"/>
      <c r="E15" s="30"/>
      <c r="F15" s="30"/>
      <c r="G15" s="30"/>
      <c r="H15" s="30"/>
      <c r="I15" s="30"/>
    </row>
    <row r="16" spans="1:256" ht="24" customHeight="1">
      <c r="A16" s="116" t="s">
        <v>15</v>
      </c>
      <c r="B16" s="116"/>
      <c r="C16" s="116"/>
      <c r="D16"/>
      <c r="E16" s="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 s="17"/>
    </row>
    <row r="17" spans="1:2" s="17" customFormat="1" ht="12.75">
      <c r="A17" s="68"/>
      <c r="B17" s="29"/>
    </row>
    <row r="18" spans="2:3" s="17" customFormat="1" ht="23.25" customHeight="1">
      <c r="B18" s="29"/>
      <c r="C18" s="37"/>
    </row>
    <row r="19" spans="2:3" s="17" customFormat="1" ht="12.75">
      <c r="B19" s="29"/>
      <c r="C19" s="37"/>
    </row>
    <row r="20" spans="2:3" s="17" customFormat="1" ht="12.75">
      <c r="B20" s="29"/>
      <c r="C20" s="37"/>
    </row>
    <row r="21" spans="2:3" s="17" customFormat="1" ht="12.75">
      <c r="B21" s="29"/>
      <c r="C21" s="37"/>
    </row>
    <row r="22" spans="2:3" s="17" customFormat="1" ht="12.75">
      <c r="B22" s="29"/>
      <c r="C22" s="37"/>
    </row>
    <row r="23" spans="2:3" s="17" customFormat="1" ht="12.75">
      <c r="B23" s="29"/>
      <c r="C23" s="37"/>
    </row>
    <row r="24" spans="2:3" s="17" customFormat="1" ht="12.75">
      <c r="B24" s="29"/>
      <c r="C24" s="37"/>
    </row>
    <row r="25" spans="2:3" s="17" customFormat="1" ht="12.75">
      <c r="B25" s="29"/>
      <c r="C25" s="37"/>
    </row>
    <row r="26" spans="2:3" s="17" customFormat="1" ht="12.75">
      <c r="B26" s="29"/>
      <c r="C26" s="37"/>
    </row>
    <row r="27" spans="2:3" s="17" customFormat="1" ht="12.75">
      <c r="B27" s="29"/>
      <c r="C27" s="37"/>
    </row>
    <row r="28" spans="2:3" s="17" customFormat="1" ht="12.75">
      <c r="B28" s="29"/>
      <c r="C28" s="37"/>
    </row>
    <row r="29" spans="2:3" s="17" customFormat="1" ht="12.75">
      <c r="B29" s="29"/>
      <c r="C29" s="37"/>
    </row>
    <row r="30" spans="2:3" s="17" customFormat="1" ht="12.75">
      <c r="B30" s="29"/>
      <c r="C30" s="37"/>
    </row>
    <row r="31" spans="2:3" s="17" customFormat="1" ht="12.75">
      <c r="B31" s="29"/>
      <c r="C31" s="37"/>
    </row>
    <row r="32" spans="2:3" s="17" customFormat="1" ht="12.75">
      <c r="B32" s="29"/>
      <c r="C32" s="37"/>
    </row>
    <row r="33" spans="2:3" s="17" customFormat="1" ht="12.75">
      <c r="B33" s="29"/>
      <c r="C33" s="37"/>
    </row>
    <row r="34" spans="2:3" s="17" customFormat="1" ht="12.75">
      <c r="B34" s="29"/>
      <c r="C34" s="37"/>
    </row>
    <row r="35" spans="2:3" s="17" customFormat="1" ht="12.75">
      <c r="B35" s="29"/>
      <c r="C35" s="37"/>
    </row>
    <row r="36" spans="2:3" s="17" customFormat="1" ht="12.75">
      <c r="B36" s="29"/>
      <c r="C36" s="37"/>
    </row>
    <row r="37" spans="2:3" s="17" customFormat="1" ht="12.75">
      <c r="B37" s="29"/>
      <c r="C37" s="37"/>
    </row>
    <row r="38" spans="2:3" s="17" customFormat="1" ht="12.75">
      <c r="B38" s="29"/>
      <c r="C38" s="37"/>
    </row>
    <row r="39" spans="2:3" s="17" customFormat="1" ht="12.75">
      <c r="B39" s="29"/>
      <c r="C39" s="37"/>
    </row>
    <row r="40" spans="2:3" s="17" customFormat="1" ht="12.75">
      <c r="B40" s="29"/>
      <c r="C40" s="37"/>
    </row>
    <row r="41" spans="2:3" s="17" customFormat="1" ht="12.75">
      <c r="B41" s="29"/>
      <c r="C41" s="37"/>
    </row>
    <row r="42" spans="2:3" s="17" customFormat="1" ht="12.75">
      <c r="B42" s="29"/>
      <c r="C42" s="37"/>
    </row>
    <row r="43" spans="2:3" s="17" customFormat="1" ht="12.75">
      <c r="B43" s="29"/>
      <c r="C43" s="37"/>
    </row>
    <row r="44" spans="2:3" s="17" customFormat="1" ht="12.75">
      <c r="B44" s="29"/>
      <c r="C44" s="37"/>
    </row>
    <row r="45" spans="2:3" s="17" customFormat="1" ht="12.75">
      <c r="B45" s="29"/>
      <c r="C45" s="37"/>
    </row>
    <row r="46" spans="2:3" s="17" customFormat="1" ht="12.75">
      <c r="B46" s="29"/>
      <c r="C46" s="37"/>
    </row>
    <row r="47" spans="2:3" s="17" customFormat="1" ht="12.75">
      <c r="B47" s="29"/>
      <c r="C47" s="37"/>
    </row>
    <row r="48" spans="2:3" s="17" customFormat="1" ht="12.75">
      <c r="B48" s="29"/>
      <c r="C48" s="37"/>
    </row>
    <row r="49" spans="2:3" s="17" customFormat="1" ht="12.75">
      <c r="B49" s="29"/>
      <c r="C49" s="37"/>
    </row>
    <row r="50" spans="2:3" s="17" customFormat="1" ht="12.75">
      <c r="B50" s="29"/>
      <c r="C50" s="37"/>
    </row>
    <row r="51" spans="2:3" s="17" customFormat="1" ht="12.75">
      <c r="B51" s="29"/>
      <c r="C51" s="37"/>
    </row>
    <row r="52" spans="2:3" s="17" customFormat="1" ht="12.75">
      <c r="B52" s="29"/>
      <c r="C52" s="37"/>
    </row>
    <row r="53" spans="2:3" s="17" customFormat="1" ht="12.75">
      <c r="B53" s="29"/>
      <c r="C53" s="37"/>
    </row>
    <row r="54" spans="2:3" s="17" customFormat="1" ht="12.75">
      <c r="B54" s="29"/>
      <c r="C54" s="37"/>
    </row>
    <row r="55" spans="2:3" s="17" customFormat="1" ht="12.75">
      <c r="B55" s="29"/>
      <c r="C55" s="37"/>
    </row>
    <row r="56" spans="2:3" s="17" customFormat="1" ht="12.75">
      <c r="B56" s="29"/>
      <c r="C56" s="37"/>
    </row>
    <row r="57" spans="2:3" s="17" customFormat="1" ht="12.75">
      <c r="B57" s="29"/>
      <c r="C57" s="37"/>
    </row>
    <row r="58" spans="2:3" s="17" customFormat="1" ht="12.75">
      <c r="B58" s="29"/>
      <c r="C58" s="37"/>
    </row>
    <row r="59" spans="2:3" s="17" customFormat="1" ht="12.75">
      <c r="B59" s="29"/>
      <c r="C59" s="37"/>
    </row>
    <row r="60" spans="2:3" s="17" customFormat="1" ht="12.75">
      <c r="B60" s="29"/>
      <c r="C60" s="37"/>
    </row>
    <row r="61" spans="2:3" s="17" customFormat="1" ht="12.75">
      <c r="B61" s="29"/>
      <c r="C61" s="37"/>
    </row>
    <row r="62" spans="2:3" s="17" customFormat="1" ht="12.75">
      <c r="B62" s="29"/>
      <c r="C62" s="37"/>
    </row>
    <row r="63" spans="2:3" s="17" customFormat="1" ht="12.75">
      <c r="B63" s="29"/>
      <c r="C63" s="37"/>
    </row>
    <row r="64" spans="2:3" s="17" customFormat="1" ht="12.75">
      <c r="B64" s="29"/>
      <c r="C64" s="37"/>
    </row>
    <row r="65" spans="2:3" s="17" customFormat="1" ht="12.75">
      <c r="B65" s="29"/>
      <c r="C65" s="37"/>
    </row>
    <row r="66" spans="2:3" s="17" customFormat="1" ht="12.75">
      <c r="B66" s="29"/>
      <c r="C66" s="37"/>
    </row>
    <row r="67" spans="2:3" s="17" customFormat="1" ht="12.75">
      <c r="B67" s="29"/>
      <c r="C67" s="37"/>
    </row>
    <row r="68" spans="2:3" s="17" customFormat="1" ht="12.75">
      <c r="B68" s="29"/>
      <c r="C68" s="37"/>
    </row>
    <row r="69" spans="2:3" s="17" customFormat="1" ht="12.75">
      <c r="B69" s="29"/>
      <c r="C69" s="37"/>
    </row>
    <row r="70" spans="2:3" s="17" customFormat="1" ht="12.75">
      <c r="B70" s="29"/>
      <c r="C70" s="37"/>
    </row>
    <row r="71" spans="2:3" s="17" customFormat="1" ht="12.75">
      <c r="B71" s="29"/>
      <c r="C71" s="37"/>
    </row>
    <row r="72" spans="2:3" s="17" customFormat="1" ht="12.75">
      <c r="B72" s="29"/>
      <c r="C72" s="37"/>
    </row>
    <row r="73" spans="2:3" s="17" customFormat="1" ht="12.75">
      <c r="B73" s="29"/>
      <c r="C73" s="37"/>
    </row>
    <row r="74" spans="2:3" s="17" customFormat="1" ht="12.75">
      <c r="B74" s="29"/>
      <c r="C74" s="37"/>
    </row>
    <row r="75" spans="2:3" s="17" customFormat="1" ht="12.75">
      <c r="B75" s="29"/>
      <c r="C75" s="37"/>
    </row>
    <row r="76" spans="2:3" s="17" customFormat="1" ht="12.75">
      <c r="B76" s="29"/>
      <c r="C76" s="37"/>
    </row>
    <row r="77" spans="2:3" s="17" customFormat="1" ht="12.75">
      <c r="B77" s="29"/>
      <c r="C77" s="37"/>
    </row>
    <row r="78" spans="2:3" s="17" customFormat="1" ht="12.75">
      <c r="B78" s="29"/>
      <c r="C78" s="37"/>
    </row>
    <row r="79" spans="2:3" s="17" customFormat="1" ht="12.75">
      <c r="B79" s="29"/>
      <c r="C79" s="37"/>
    </row>
    <row r="80" spans="2:3" s="17" customFormat="1" ht="12.75">
      <c r="B80" s="29"/>
      <c r="C80" s="37"/>
    </row>
    <row r="81" spans="2:3" s="17" customFormat="1" ht="12.75">
      <c r="B81" s="29"/>
      <c r="C81" s="37"/>
    </row>
    <row r="82" spans="2:3" s="17" customFormat="1" ht="12.75">
      <c r="B82" s="29"/>
      <c r="C82" s="37"/>
    </row>
    <row r="83" spans="2:3" s="17" customFormat="1" ht="12.75">
      <c r="B83" s="29"/>
      <c r="C83" s="37"/>
    </row>
    <row r="84" spans="2:3" s="17" customFormat="1" ht="12.75">
      <c r="B84" s="29"/>
      <c r="C84" s="37"/>
    </row>
    <row r="85" spans="2:3" s="17" customFormat="1" ht="12.75">
      <c r="B85" s="29"/>
      <c r="C85" s="37"/>
    </row>
    <row r="86" spans="2:3" s="17" customFormat="1" ht="12.75">
      <c r="B86" s="29"/>
      <c r="C86" s="37"/>
    </row>
    <row r="87" spans="2:8" s="17" customFormat="1" ht="12.75">
      <c r="B87" s="29"/>
      <c r="C87" s="37"/>
      <c r="E87" s="12"/>
      <c r="F87" s="13"/>
      <c r="G87" s="13"/>
      <c r="H87" s="14"/>
    </row>
    <row r="88" spans="2:8" s="17" customFormat="1" ht="12.75">
      <c r="B88" s="29"/>
      <c r="C88" s="37"/>
      <c r="E88" s="12"/>
      <c r="F88" s="13"/>
      <c r="G88" s="13"/>
      <c r="H88" s="14"/>
    </row>
    <row r="89" spans="2:8" s="17" customFormat="1" ht="12.75">
      <c r="B89" s="29"/>
      <c r="C89" s="37"/>
      <c r="E89" s="12"/>
      <c r="F89" s="13"/>
      <c r="G89" s="13"/>
      <c r="H89" s="14"/>
    </row>
    <row r="90" spans="2:8" s="17" customFormat="1" ht="12.75">
      <c r="B90" s="29"/>
      <c r="C90" s="37"/>
      <c r="E90" s="12"/>
      <c r="F90" s="13"/>
      <c r="G90" s="13"/>
      <c r="H90" s="14"/>
    </row>
    <row r="91" spans="2:8" s="17" customFormat="1" ht="12.75">
      <c r="B91" s="29"/>
      <c r="C91" s="37"/>
      <c r="E91" s="12"/>
      <c r="F91" s="13"/>
      <c r="G91" s="13"/>
      <c r="H91" s="14"/>
    </row>
    <row r="92" spans="2:8" s="17" customFormat="1" ht="12.75">
      <c r="B92" s="29"/>
      <c r="C92" s="37"/>
      <c r="E92" s="12"/>
      <c r="F92" s="13"/>
      <c r="G92" s="13"/>
      <c r="H92" s="14"/>
    </row>
    <row r="93" spans="2:8" s="17" customFormat="1" ht="12.75">
      <c r="B93" s="29"/>
      <c r="C93" s="37"/>
      <c r="E93" s="12"/>
      <c r="F93" s="13"/>
      <c r="G93" s="13"/>
      <c r="H93" s="14"/>
    </row>
    <row r="94" spans="2:8" s="17" customFormat="1" ht="12.75">
      <c r="B94" s="29"/>
      <c r="C94" s="37"/>
      <c r="E94" s="12"/>
      <c r="F94" s="13"/>
      <c r="G94" s="13"/>
      <c r="H94" s="14"/>
    </row>
    <row r="95" spans="2:8" s="17" customFormat="1" ht="12.75">
      <c r="B95" s="29"/>
      <c r="C95" s="37"/>
      <c r="E95" s="12"/>
      <c r="F95" s="13"/>
      <c r="G95" s="13"/>
      <c r="H95" s="14"/>
    </row>
    <row r="96" spans="2:8" s="17" customFormat="1" ht="12.75">
      <c r="B96" s="29"/>
      <c r="C96" s="37"/>
      <c r="E96" s="12"/>
      <c r="F96" s="13"/>
      <c r="G96" s="13"/>
      <c r="H96" s="14"/>
    </row>
    <row r="97" spans="2:8" s="17" customFormat="1" ht="12.75">
      <c r="B97" s="29"/>
      <c r="C97" s="37"/>
      <c r="E97" s="12"/>
      <c r="F97" s="13"/>
      <c r="G97" s="13"/>
      <c r="H97" s="14"/>
    </row>
    <row r="98" spans="2:8" s="17" customFormat="1" ht="12.75">
      <c r="B98" s="29"/>
      <c r="C98" s="37"/>
      <c r="E98" s="12"/>
      <c r="F98" s="13"/>
      <c r="G98" s="13"/>
      <c r="H98" s="14"/>
    </row>
    <row r="99" spans="1:8" s="17" customFormat="1" ht="12.75">
      <c r="A99" s="9"/>
      <c r="B99" s="10"/>
      <c r="C99" s="10"/>
      <c r="E99" s="12"/>
      <c r="F99" s="13"/>
      <c r="G99" s="13"/>
      <c r="H99" s="14"/>
    </row>
    <row r="100" spans="1:8" s="17" customFormat="1" ht="12.75">
      <c r="A100" s="9"/>
      <c r="B100" s="10"/>
      <c r="C100" s="10"/>
      <c r="E100" s="12"/>
      <c r="F100" s="13"/>
      <c r="G100" s="13"/>
      <c r="H100" s="14"/>
    </row>
  </sheetData>
  <sheetProtection/>
  <mergeCells count="4">
    <mergeCell ref="A2:C2"/>
    <mergeCell ref="B5:C5"/>
    <mergeCell ref="B11:C11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2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9.7109375" style="30" customWidth="1"/>
    <col min="2" max="2" width="25.7109375" style="30" customWidth="1"/>
    <col min="3" max="3" width="25.7109375" style="38" customWidth="1"/>
    <col min="4" max="4" width="18.28125" style="30" customWidth="1"/>
    <col min="5" max="252" width="9.28125" style="30" customWidth="1"/>
  </cols>
  <sheetData>
    <row r="1" spans="1:254" s="48" customFormat="1" ht="18" customHeight="1">
      <c r="A1" s="120" t="s">
        <v>11</v>
      </c>
      <c r="B1" s="120"/>
      <c r="C1" s="120"/>
      <c r="D1" s="46"/>
      <c r="E1" s="47"/>
      <c r="F1" s="47"/>
      <c r="G1" s="47"/>
      <c r="H1" s="47"/>
      <c r="I1" s="47"/>
      <c r="IS1" s="49"/>
      <c r="IT1" s="49"/>
    </row>
    <row r="2" spans="1:254" s="17" customFormat="1" ht="27" customHeight="1">
      <c r="A2" s="117" t="s">
        <v>191</v>
      </c>
      <c r="B2" s="117"/>
      <c r="C2" s="117"/>
      <c r="D2" s="40"/>
      <c r="E2" s="30"/>
      <c r="F2" s="30"/>
      <c r="G2" s="30"/>
      <c r="H2" s="30"/>
      <c r="I2" s="30"/>
      <c r="IS2"/>
      <c r="IT2"/>
    </row>
    <row r="3" spans="1:254" s="17" customFormat="1" ht="6.75" customHeight="1">
      <c r="A3" s="18"/>
      <c r="B3" s="18"/>
      <c r="C3" s="32"/>
      <c r="D3" s="39"/>
      <c r="E3" s="30"/>
      <c r="F3" s="30"/>
      <c r="G3" s="30"/>
      <c r="H3" s="30"/>
      <c r="I3" s="30"/>
      <c r="IS3"/>
      <c r="IT3"/>
    </row>
    <row r="4" spans="1:9" s="22" customFormat="1" ht="27" customHeight="1">
      <c r="A4" s="20" t="s">
        <v>1</v>
      </c>
      <c r="B4" s="21" t="s">
        <v>2</v>
      </c>
      <c r="C4" s="21" t="s">
        <v>138</v>
      </c>
      <c r="D4" s="39"/>
      <c r="E4" s="30"/>
      <c r="F4" s="30"/>
      <c r="G4" s="30"/>
      <c r="H4" s="30"/>
      <c r="I4" s="30"/>
    </row>
    <row r="5" spans="1:9" s="22" customFormat="1" ht="19.5" customHeight="1">
      <c r="A5" s="78" t="s">
        <v>135</v>
      </c>
      <c r="B5" s="79">
        <v>36</v>
      </c>
      <c r="C5" s="79"/>
      <c r="D5" s="39"/>
      <c r="E5" s="30"/>
      <c r="F5" s="30"/>
      <c r="G5" s="30"/>
      <c r="H5" s="30"/>
      <c r="I5" s="30"/>
    </row>
    <row r="6" spans="1:9" s="22" customFormat="1" ht="15" customHeight="1">
      <c r="A6" s="78"/>
      <c r="B6" s="79"/>
      <c r="C6" s="79"/>
      <c r="D6" s="39"/>
      <c r="E6" s="30"/>
      <c r="F6" s="30"/>
      <c r="G6" s="30"/>
      <c r="H6" s="30"/>
      <c r="I6" s="30"/>
    </row>
    <row r="7" spans="1:9" s="22" customFormat="1" ht="41.25" customHeight="1">
      <c r="A7" s="25"/>
      <c r="B7" s="118" t="s">
        <v>157</v>
      </c>
      <c r="C7" s="118"/>
      <c r="D7" s="39"/>
      <c r="E7" s="30"/>
      <c r="F7" s="30"/>
      <c r="G7" s="30"/>
      <c r="H7" s="30"/>
      <c r="I7" s="30"/>
    </row>
    <row r="8" spans="1:9" s="22" customFormat="1" ht="12.75">
      <c r="A8" s="23" t="s">
        <v>24</v>
      </c>
      <c r="B8" s="43">
        <v>14</v>
      </c>
      <c r="C8" s="42">
        <f>B8/36</f>
        <v>0.3888888888888889</v>
      </c>
      <c r="D8" s="39"/>
      <c r="E8" s="30"/>
      <c r="F8" s="30"/>
      <c r="G8" s="30"/>
      <c r="H8" s="30"/>
      <c r="I8" s="30"/>
    </row>
    <row r="9" spans="1:9" s="22" customFormat="1" ht="12.75">
      <c r="A9" s="23" t="s">
        <v>25</v>
      </c>
      <c r="B9" s="43">
        <v>21</v>
      </c>
      <c r="C9" s="42">
        <f>B9/36</f>
        <v>0.5833333333333334</v>
      </c>
      <c r="D9" s="39"/>
      <c r="E9" s="30"/>
      <c r="F9" s="30"/>
      <c r="G9" s="30"/>
      <c r="H9" s="30"/>
      <c r="I9" s="30"/>
    </row>
    <row r="10" spans="1:9" s="22" customFormat="1" ht="12.75">
      <c r="A10" s="23" t="s">
        <v>26</v>
      </c>
      <c r="B10" s="43">
        <v>4</v>
      </c>
      <c r="C10" s="42">
        <f>B10/36</f>
        <v>0.1111111111111111</v>
      </c>
      <c r="D10" s="39"/>
      <c r="E10" s="30"/>
      <c r="F10" s="30"/>
      <c r="G10" s="30"/>
      <c r="H10" s="30"/>
      <c r="I10" s="30"/>
    </row>
    <row r="11" spans="1:9" s="22" customFormat="1" ht="12.75">
      <c r="A11" s="23" t="s">
        <v>27</v>
      </c>
      <c r="B11" s="43">
        <v>1</v>
      </c>
      <c r="C11" s="42">
        <f>B11/36</f>
        <v>0.027777777777777776</v>
      </c>
      <c r="D11" s="39"/>
      <c r="E11" s="30"/>
      <c r="F11" s="30"/>
      <c r="G11" s="30"/>
      <c r="H11" s="30"/>
      <c r="I11" s="30"/>
    </row>
    <row r="12" spans="1:9" s="22" customFormat="1" ht="12.75" customHeight="1">
      <c r="A12" s="25" t="s">
        <v>4</v>
      </c>
      <c r="B12" s="26">
        <f>SUM(B8:B11)</f>
        <v>40</v>
      </c>
      <c r="C12" s="80"/>
      <c r="D12" s="39"/>
      <c r="E12" s="30"/>
      <c r="F12" s="30"/>
      <c r="G12" s="30"/>
      <c r="H12" s="30"/>
      <c r="I12" s="30"/>
    </row>
    <row r="13" spans="1:9" s="22" customFormat="1" ht="12.75" customHeight="1">
      <c r="A13" s="25"/>
      <c r="B13" s="26"/>
      <c r="C13" s="34"/>
      <c r="D13" s="39"/>
      <c r="E13" s="30"/>
      <c r="F13" s="30"/>
      <c r="G13" s="30"/>
      <c r="H13" s="30"/>
      <c r="I13" s="30"/>
    </row>
    <row r="14" spans="1:9" s="22" customFormat="1" ht="43.5" customHeight="1">
      <c r="A14" s="25"/>
      <c r="B14" s="118" t="s">
        <v>158</v>
      </c>
      <c r="C14" s="118"/>
      <c r="D14" s="39"/>
      <c r="E14" s="30"/>
      <c r="F14" s="30"/>
      <c r="G14" s="30"/>
      <c r="H14" s="30"/>
      <c r="I14" s="30"/>
    </row>
    <row r="15" spans="1:9" s="22" customFormat="1" ht="12.75">
      <c r="A15" s="56" t="s">
        <v>28</v>
      </c>
      <c r="B15" s="27">
        <v>6</v>
      </c>
      <c r="C15" s="70">
        <f>B15/$B$8</f>
        <v>0.42857142857142855</v>
      </c>
      <c r="D15" s="39"/>
      <c r="E15" s="30"/>
      <c r="F15" s="30"/>
      <c r="G15" s="30"/>
      <c r="H15" s="30"/>
      <c r="I15" s="30"/>
    </row>
    <row r="16" spans="1:9" s="22" customFormat="1" ht="12.75">
      <c r="A16" s="56" t="s">
        <v>29</v>
      </c>
      <c r="B16" s="27">
        <v>4</v>
      </c>
      <c r="C16" s="70">
        <f aca="true" t="shared" si="0" ref="C16:C24">B16/$B$8</f>
        <v>0.2857142857142857</v>
      </c>
      <c r="D16" s="39"/>
      <c r="E16" s="30"/>
      <c r="F16" s="30"/>
      <c r="G16" s="30"/>
      <c r="H16" s="30"/>
      <c r="I16" s="30"/>
    </row>
    <row r="17" spans="1:9" s="22" customFormat="1" ht="12.75">
      <c r="A17" s="56" t="s">
        <v>30</v>
      </c>
      <c r="B17" s="27">
        <v>5</v>
      </c>
      <c r="C17" s="70">
        <f t="shared" si="0"/>
        <v>0.35714285714285715</v>
      </c>
      <c r="D17" s="39"/>
      <c r="E17" s="30"/>
      <c r="F17" s="30"/>
      <c r="G17" s="30"/>
      <c r="H17" s="30"/>
      <c r="I17" s="30"/>
    </row>
    <row r="18" spans="1:9" s="22" customFormat="1" ht="13.5" customHeight="1">
      <c r="A18" s="23" t="s">
        <v>31</v>
      </c>
      <c r="B18" s="27">
        <v>5</v>
      </c>
      <c r="C18" s="70">
        <f t="shared" si="0"/>
        <v>0.35714285714285715</v>
      </c>
      <c r="D18" s="39"/>
      <c r="E18" s="30"/>
      <c r="F18" s="30"/>
      <c r="G18" s="30"/>
      <c r="H18" s="30"/>
      <c r="I18" s="30"/>
    </row>
    <row r="19" spans="1:9" s="22" customFormat="1" ht="12.75">
      <c r="A19" s="56" t="s">
        <v>32</v>
      </c>
      <c r="B19" s="27">
        <v>6</v>
      </c>
      <c r="C19" s="70">
        <f t="shared" si="0"/>
        <v>0.42857142857142855</v>
      </c>
      <c r="D19" s="39"/>
      <c r="E19" s="30"/>
      <c r="F19" s="30"/>
      <c r="G19" s="30"/>
      <c r="H19" s="30"/>
      <c r="I19" s="30"/>
    </row>
    <row r="20" spans="1:9" s="22" customFormat="1" ht="12.75">
      <c r="A20" s="56" t="s">
        <v>33</v>
      </c>
      <c r="B20" s="27">
        <v>3</v>
      </c>
      <c r="C20" s="70">
        <f t="shared" si="0"/>
        <v>0.21428571428571427</v>
      </c>
      <c r="D20" s="39"/>
      <c r="E20" s="30"/>
      <c r="F20" s="30"/>
      <c r="G20" s="30"/>
      <c r="H20" s="30"/>
      <c r="I20" s="30"/>
    </row>
    <row r="21" spans="1:9" s="22" customFormat="1" ht="12.75">
      <c r="A21" s="56" t="s">
        <v>34</v>
      </c>
      <c r="B21" s="27">
        <v>3</v>
      </c>
      <c r="C21" s="70">
        <f t="shared" si="0"/>
        <v>0.21428571428571427</v>
      </c>
      <c r="D21" s="39"/>
      <c r="E21" s="30"/>
      <c r="F21" s="30"/>
      <c r="G21" s="30"/>
      <c r="H21" s="30"/>
      <c r="I21" s="30"/>
    </row>
    <row r="22" spans="1:254" ht="12.75">
      <c r="A22" s="56" t="s">
        <v>35</v>
      </c>
      <c r="B22" s="30">
        <v>4</v>
      </c>
      <c r="C22" s="70">
        <f t="shared" si="0"/>
        <v>0.2857142857142857</v>
      </c>
      <c r="D22" s="39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T22" s="17"/>
    </row>
    <row r="23" spans="1:254" ht="12.75">
      <c r="A23" s="24" t="s">
        <v>36</v>
      </c>
      <c r="B23" s="30">
        <v>3</v>
      </c>
      <c r="C23" s="70">
        <f t="shared" si="0"/>
        <v>0.21428571428571427</v>
      </c>
      <c r="D23" s="3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T23" s="17"/>
    </row>
    <row r="24" spans="1:254" ht="12.75">
      <c r="A24" s="92" t="s">
        <v>37</v>
      </c>
      <c r="B24" s="93">
        <v>4</v>
      </c>
      <c r="C24" s="94">
        <f t="shared" si="0"/>
        <v>0.2857142857142857</v>
      </c>
      <c r="D24" s="3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T24" s="17"/>
    </row>
    <row r="25" spans="1:256" s="9" customFormat="1" ht="24" customHeight="1">
      <c r="A25" s="116" t="s">
        <v>15</v>
      </c>
      <c r="B25" s="116"/>
      <c r="C25" s="116"/>
      <c r="D25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 s="17"/>
    </row>
    <row r="26" spans="1:3" s="17" customFormat="1" ht="12.75" customHeight="1">
      <c r="A26" s="119" t="s">
        <v>136</v>
      </c>
      <c r="B26" s="119"/>
      <c r="C26" s="119"/>
    </row>
  </sheetData>
  <sheetProtection selectLockedCells="1" selectUnlockedCells="1"/>
  <mergeCells count="6">
    <mergeCell ref="A26:C26"/>
    <mergeCell ref="A25:C25"/>
    <mergeCell ref="A1:C1"/>
    <mergeCell ref="A2:C2"/>
    <mergeCell ref="B7:C7"/>
    <mergeCell ref="B14:C14"/>
  </mergeCells>
  <printOptions horizontalCentered="1"/>
  <pageMargins left="0" right="0" top="0.1968503937007874" bottom="0.1968503937007874" header="0.5118110236220472" footer="0.5118110236220472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1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9.7109375" style="30" customWidth="1"/>
    <col min="2" max="2" width="20.7109375" style="30" customWidth="1"/>
    <col min="3" max="3" width="27.7109375" style="38" customWidth="1"/>
    <col min="4" max="4" width="28.7109375" style="30" customWidth="1"/>
    <col min="5" max="252" width="9.28125" style="30" customWidth="1"/>
  </cols>
  <sheetData>
    <row r="1" spans="1:254" s="48" customFormat="1" ht="18" customHeight="1">
      <c r="A1" s="120" t="s">
        <v>11</v>
      </c>
      <c r="B1" s="120"/>
      <c r="C1" s="120"/>
      <c r="D1" s="46"/>
      <c r="E1" s="47"/>
      <c r="F1" s="47"/>
      <c r="G1" s="47"/>
      <c r="H1" s="47"/>
      <c r="I1" s="47"/>
      <c r="IS1" s="49"/>
      <c r="IT1" s="49"/>
    </row>
    <row r="2" spans="1:254" s="17" customFormat="1" ht="27" customHeight="1">
      <c r="A2" s="117" t="s">
        <v>139</v>
      </c>
      <c r="B2" s="117"/>
      <c r="C2" s="117"/>
      <c r="D2" s="117"/>
      <c r="E2" s="30"/>
      <c r="F2" s="30"/>
      <c r="G2" s="30"/>
      <c r="H2" s="30"/>
      <c r="I2" s="30"/>
      <c r="IS2"/>
      <c r="IT2"/>
    </row>
    <row r="3" spans="1:254" s="17" customFormat="1" ht="6.75" customHeight="1">
      <c r="A3" s="18"/>
      <c r="B3" s="18"/>
      <c r="C3" s="32"/>
      <c r="D3" s="39"/>
      <c r="E3" s="30"/>
      <c r="F3" s="30"/>
      <c r="G3" s="30"/>
      <c r="H3" s="30"/>
      <c r="I3" s="30"/>
      <c r="IS3"/>
      <c r="IT3"/>
    </row>
    <row r="4" spans="1:9" s="22" customFormat="1" ht="39" customHeight="1">
      <c r="A4" s="20" t="s">
        <v>1</v>
      </c>
      <c r="B4" s="21" t="s">
        <v>2</v>
      </c>
      <c r="C4" s="21" t="s">
        <v>137</v>
      </c>
      <c r="D4" s="21" t="s">
        <v>160</v>
      </c>
      <c r="E4" s="30"/>
      <c r="F4" s="30"/>
      <c r="G4" s="30"/>
      <c r="H4" s="30"/>
      <c r="I4" s="30"/>
    </row>
    <row r="5" spans="1:254" ht="12.75">
      <c r="A5" s="24"/>
      <c r="D5" s="3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T5" s="17"/>
    </row>
    <row r="6" spans="1:254" ht="27" customHeight="1">
      <c r="A6" s="24"/>
      <c r="B6" s="118" t="s">
        <v>159</v>
      </c>
      <c r="C6" s="118"/>
      <c r="D6" s="1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T6" s="17"/>
    </row>
    <row r="7" spans="1:254" ht="7.5" customHeight="1">
      <c r="A7" s="24"/>
      <c r="B7" s="77"/>
      <c r="C7" s="77"/>
      <c r="D7" s="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T7" s="17"/>
    </row>
    <row r="8" spans="1:9" s="22" customFormat="1" ht="25.5">
      <c r="A8" s="31" t="s">
        <v>44</v>
      </c>
      <c r="B8" s="27">
        <v>32</v>
      </c>
      <c r="C8" s="42">
        <f>B8/$B$16</f>
        <v>0.25</v>
      </c>
      <c r="D8" s="42">
        <f>B8/36</f>
        <v>0.8888888888888888</v>
      </c>
      <c r="E8" s="30"/>
      <c r="F8" s="30"/>
      <c r="G8" s="30"/>
      <c r="H8" s="30"/>
      <c r="I8" s="30"/>
    </row>
    <row r="9" spans="1:9" s="22" customFormat="1" ht="38.25">
      <c r="A9" s="31" t="s">
        <v>42</v>
      </c>
      <c r="B9" s="27">
        <v>26</v>
      </c>
      <c r="C9" s="42">
        <f aca="true" t="shared" si="0" ref="C9:C16">B9/$B$16</f>
        <v>0.203125</v>
      </c>
      <c r="D9" s="42">
        <f aca="true" t="shared" si="1" ref="D9:D15">B9/36</f>
        <v>0.7222222222222222</v>
      </c>
      <c r="E9" s="30"/>
      <c r="F9" s="30"/>
      <c r="G9" s="30"/>
      <c r="H9" s="30"/>
      <c r="I9" s="30"/>
    </row>
    <row r="10" spans="1:9" s="22" customFormat="1" ht="25.5">
      <c r="A10" s="31" t="s">
        <v>41</v>
      </c>
      <c r="B10" s="27">
        <v>21</v>
      </c>
      <c r="C10" s="42">
        <f t="shared" si="0"/>
        <v>0.1640625</v>
      </c>
      <c r="D10" s="42">
        <f t="shared" si="1"/>
        <v>0.5833333333333334</v>
      </c>
      <c r="E10" s="30"/>
      <c r="F10" s="30"/>
      <c r="G10" s="30"/>
      <c r="H10" s="30"/>
      <c r="I10" s="30"/>
    </row>
    <row r="11" spans="1:9" s="22" customFormat="1" ht="51">
      <c r="A11" s="31" t="s">
        <v>39</v>
      </c>
      <c r="B11" s="27">
        <v>21</v>
      </c>
      <c r="C11" s="42">
        <f t="shared" si="0"/>
        <v>0.1640625</v>
      </c>
      <c r="D11" s="42">
        <f t="shared" si="1"/>
        <v>0.5833333333333334</v>
      </c>
      <c r="E11" s="30"/>
      <c r="F11" s="30"/>
      <c r="G11" s="30"/>
      <c r="H11" s="30"/>
      <c r="I11" s="30"/>
    </row>
    <row r="12" spans="1:9" s="22" customFormat="1" ht="25.5">
      <c r="A12" s="31" t="s">
        <v>38</v>
      </c>
      <c r="B12" s="27">
        <v>15</v>
      </c>
      <c r="C12" s="42">
        <f t="shared" si="0"/>
        <v>0.1171875</v>
      </c>
      <c r="D12" s="42">
        <f t="shared" si="1"/>
        <v>0.4166666666666667</v>
      </c>
      <c r="E12" s="30"/>
      <c r="F12" s="30"/>
      <c r="G12" s="30"/>
      <c r="H12" s="30"/>
      <c r="I12" s="30"/>
    </row>
    <row r="13" spans="1:9" s="22" customFormat="1" ht="12.75">
      <c r="A13" s="31" t="s">
        <v>40</v>
      </c>
      <c r="B13" s="27">
        <v>9</v>
      </c>
      <c r="C13" s="42">
        <f t="shared" si="0"/>
        <v>0.0703125</v>
      </c>
      <c r="D13" s="42">
        <f t="shared" si="1"/>
        <v>0.25</v>
      </c>
      <c r="E13" s="30"/>
      <c r="F13" s="30"/>
      <c r="G13" s="30"/>
      <c r="H13" s="30"/>
      <c r="I13" s="30"/>
    </row>
    <row r="14" spans="1:254" ht="12.75">
      <c r="A14" s="31" t="s">
        <v>43</v>
      </c>
      <c r="B14" s="27">
        <v>1</v>
      </c>
      <c r="C14" s="42">
        <f t="shared" si="0"/>
        <v>0.0078125</v>
      </c>
      <c r="D14" s="42">
        <f t="shared" si="1"/>
        <v>0.027777777777777776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T14" s="17"/>
    </row>
    <row r="15" spans="1:254" ht="12.75">
      <c r="A15" s="31" t="s">
        <v>5</v>
      </c>
      <c r="B15" s="27">
        <v>3</v>
      </c>
      <c r="C15" s="42">
        <f t="shared" si="0"/>
        <v>0.0234375</v>
      </c>
      <c r="D15" s="42">
        <f t="shared" si="1"/>
        <v>0.08333333333333333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T15" s="17"/>
    </row>
    <row r="16" spans="1:9" s="22" customFormat="1" ht="12.75" customHeight="1">
      <c r="A16" s="53" t="s">
        <v>4</v>
      </c>
      <c r="B16" s="54">
        <f>SUM(B8:B15)</f>
        <v>128</v>
      </c>
      <c r="C16" s="44">
        <f t="shared" si="0"/>
        <v>1</v>
      </c>
      <c r="D16" s="81"/>
      <c r="E16" s="30"/>
      <c r="F16" s="30"/>
      <c r="G16" s="30"/>
      <c r="H16" s="30"/>
      <c r="I16" s="30"/>
    </row>
    <row r="17" spans="1:256" s="9" customFormat="1" ht="24" customHeight="1">
      <c r="A17" s="116" t="s">
        <v>15</v>
      </c>
      <c r="B17" s="116"/>
      <c r="C17" s="116"/>
      <c r="D17"/>
      <c r="E17" s="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 s="17"/>
    </row>
    <row r="18" spans="1:3" s="17" customFormat="1" ht="12.75" customHeight="1">
      <c r="A18" s="119"/>
      <c r="B18" s="119"/>
      <c r="C18" s="119"/>
    </row>
  </sheetData>
  <sheetProtection selectLockedCells="1" selectUnlockedCells="1"/>
  <mergeCells count="5">
    <mergeCell ref="A18:C18"/>
    <mergeCell ref="B6:D6"/>
    <mergeCell ref="A2:D2"/>
    <mergeCell ref="A1:C1"/>
    <mergeCell ref="A17:C17"/>
  </mergeCells>
  <printOptions horizontalCentered="1"/>
  <pageMargins left="0" right="0" top="0.1968503937007874" bottom="0.1968503937007874" header="0.5118110236220472" footer="0.5118110236220472"/>
  <pageSetup fitToHeight="2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8E86AE"/>
  </sheetPr>
  <dimension ref="A1:IV12"/>
  <sheetViews>
    <sheetView zoomScale="131" zoomScaleNormal="131" zoomScalePageLayoutView="0" workbookViewId="0" topLeftCell="A2">
      <selection activeCell="C12" sqref="C12"/>
    </sheetView>
  </sheetViews>
  <sheetFormatPr defaultColWidth="9.140625" defaultRowHeight="12.75"/>
  <cols>
    <col min="1" max="1" width="26.421875" style="30" customWidth="1"/>
    <col min="2" max="2" width="12.421875" style="30" customWidth="1"/>
    <col min="3" max="3" width="12.7109375" style="30" customWidth="1"/>
    <col min="4" max="4" width="1.57421875" style="30" customWidth="1"/>
    <col min="5" max="5" width="14.7109375" style="38" customWidth="1"/>
    <col min="6" max="6" width="15.7109375" style="30" customWidth="1"/>
    <col min="7" max="7" width="14.57421875" style="30" customWidth="1"/>
    <col min="8" max="254" width="9.28125" style="30" customWidth="1"/>
  </cols>
  <sheetData>
    <row r="1" spans="1:256" s="48" customFormat="1" ht="21" customHeight="1">
      <c r="A1" s="120" t="s">
        <v>12</v>
      </c>
      <c r="B1" s="120"/>
      <c r="C1" s="120"/>
      <c r="D1" s="120"/>
      <c r="E1" s="120"/>
      <c r="F1" s="120"/>
      <c r="G1" s="120"/>
      <c r="H1" s="115"/>
      <c r="I1" s="47"/>
      <c r="J1" s="47"/>
      <c r="K1" s="47"/>
      <c r="IU1" s="49"/>
      <c r="IV1" s="49"/>
    </row>
    <row r="2" spans="1:256" s="17" customFormat="1" ht="15.75" customHeight="1">
      <c r="A2" s="117" t="s">
        <v>185</v>
      </c>
      <c r="B2" s="117"/>
      <c r="C2" s="117"/>
      <c r="D2" s="117"/>
      <c r="E2" s="117"/>
      <c r="F2" s="117"/>
      <c r="G2" s="117"/>
      <c r="H2" s="30"/>
      <c r="I2" s="30"/>
      <c r="J2" s="30"/>
      <c r="K2" s="30"/>
      <c r="IU2"/>
      <c r="IV2"/>
    </row>
    <row r="3" spans="1:256" s="17" customFormat="1" ht="9.75" customHeight="1">
      <c r="A3" s="89"/>
      <c r="B3" s="89"/>
      <c r="C3" s="89"/>
      <c r="D3" s="89"/>
      <c r="E3" s="89"/>
      <c r="F3" s="89"/>
      <c r="G3" s="89"/>
      <c r="H3" s="30"/>
      <c r="I3" s="30"/>
      <c r="J3" s="30"/>
      <c r="K3" s="30"/>
      <c r="IU3"/>
      <c r="IV3"/>
    </row>
    <row r="4" spans="1:256" s="17" customFormat="1" ht="30" customHeight="1">
      <c r="A4" s="123" t="s">
        <v>153</v>
      </c>
      <c r="B4" s="125" t="s">
        <v>152</v>
      </c>
      <c r="C4" s="125"/>
      <c r="D4" s="105"/>
      <c r="E4" s="122" t="s">
        <v>182</v>
      </c>
      <c r="F4" s="122"/>
      <c r="G4" s="122"/>
      <c r="H4" s="30"/>
      <c r="I4" s="30"/>
      <c r="J4" s="30"/>
      <c r="K4" s="30"/>
      <c r="IU4"/>
      <c r="IV4"/>
    </row>
    <row r="5" spans="1:11" s="22" customFormat="1" ht="30" customHeight="1">
      <c r="A5" s="124"/>
      <c r="B5" s="108" t="s">
        <v>184</v>
      </c>
      <c r="C5" s="108" t="s">
        <v>183</v>
      </c>
      <c r="D5" s="108"/>
      <c r="E5" s="106" t="s">
        <v>143</v>
      </c>
      <c r="F5" s="106" t="s">
        <v>144</v>
      </c>
      <c r="G5" s="106" t="s">
        <v>145</v>
      </c>
      <c r="H5" s="30"/>
      <c r="I5" s="30"/>
      <c r="J5" s="30"/>
      <c r="K5" s="30"/>
    </row>
    <row r="6" spans="1:11" s="22" customFormat="1" ht="6" customHeight="1">
      <c r="A6" s="25"/>
      <c r="B6" s="25"/>
      <c r="C6" s="25"/>
      <c r="D6" s="25"/>
      <c r="E6" s="77"/>
      <c r="F6" s="39"/>
      <c r="G6" s="30"/>
      <c r="H6" s="30"/>
      <c r="I6" s="30"/>
      <c r="J6" s="30"/>
      <c r="K6" s="30"/>
    </row>
    <row r="7" spans="1:11" s="22" customFormat="1" ht="12.75">
      <c r="A7" s="56" t="s">
        <v>45</v>
      </c>
      <c r="B7" s="56">
        <v>35</v>
      </c>
      <c r="C7" s="107">
        <f>B7/36*100</f>
        <v>97.22222222222221</v>
      </c>
      <c r="D7" s="56"/>
      <c r="E7" s="103">
        <v>0</v>
      </c>
      <c r="F7" s="103">
        <v>1</v>
      </c>
      <c r="G7" s="103">
        <v>0.721</v>
      </c>
      <c r="H7" s="30"/>
      <c r="I7" s="30"/>
      <c r="J7" s="30"/>
      <c r="K7" s="30"/>
    </row>
    <row r="8" spans="1:11" s="22" customFormat="1" ht="12.75">
      <c r="A8" s="56" t="s">
        <v>46</v>
      </c>
      <c r="B8" s="56">
        <v>29</v>
      </c>
      <c r="C8" s="107">
        <f>B8/36*100</f>
        <v>80.55555555555556</v>
      </c>
      <c r="D8" s="56"/>
      <c r="E8" s="103">
        <v>0</v>
      </c>
      <c r="F8" s="103">
        <v>1</v>
      </c>
      <c r="G8" s="103">
        <v>0.21</v>
      </c>
      <c r="H8" s="30"/>
      <c r="I8" s="30"/>
      <c r="J8" s="30"/>
      <c r="K8" s="30"/>
    </row>
    <row r="9" spans="1:11" s="22" customFormat="1" ht="12.75">
      <c r="A9" s="56" t="s">
        <v>47</v>
      </c>
      <c r="B9" s="56">
        <v>22</v>
      </c>
      <c r="C9" s="107">
        <f>B9/36*100</f>
        <v>61.111111111111114</v>
      </c>
      <c r="D9" s="56"/>
      <c r="E9" s="103">
        <v>0</v>
      </c>
      <c r="F9" s="103">
        <v>0.4</v>
      </c>
      <c r="G9" s="103">
        <v>0.06</v>
      </c>
      <c r="H9" s="30"/>
      <c r="I9" s="30"/>
      <c r="J9" s="30"/>
      <c r="K9" s="30"/>
    </row>
    <row r="10" spans="1:11" s="22" customFormat="1" ht="12.75">
      <c r="A10" s="56" t="s">
        <v>48</v>
      </c>
      <c r="B10" s="56">
        <v>14</v>
      </c>
      <c r="C10" s="107">
        <f>B10/36*100</f>
        <v>38.88888888888889</v>
      </c>
      <c r="D10" s="56"/>
      <c r="E10" s="103">
        <v>0</v>
      </c>
      <c r="F10" s="103">
        <v>0.1</v>
      </c>
      <c r="G10" s="104">
        <v>0.011</v>
      </c>
      <c r="H10" s="30"/>
      <c r="I10" s="30"/>
      <c r="J10" s="30"/>
      <c r="K10" s="30"/>
    </row>
    <row r="11" spans="1:256" s="9" customFormat="1" ht="25.5" customHeight="1">
      <c r="A11" s="121" t="s">
        <v>15</v>
      </c>
      <c r="B11" s="121"/>
      <c r="C11" s="121"/>
      <c r="D11" s="121"/>
      <c r="E11" s="121"/>
      <c r="F11" s="121"/>
      <c r="G11" s="121"/>
      <c r="H11" s="57"/>
      <c r="I11" s="57"/>
      <c r="J11" s="57"/>
      <c r="K11" s="57"/>
      <c r="L11" s="57"/>
      <c r="M11" s="57"/>
      <c r="N11" s="5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6" ht="12.75">
      <c r="A12" s="55"/>
      <c r="B12" s="55"/>
      <c r="C12" s="55"/>
      <c r="D12" s="55"/>
      <c r="F12" s="41"/>
    </row>
  </sheetData>
  <sheetProtection/>
  <mergeCells count="6">
    <mergeCell ref="A1:G1"/>
    <mergeCell ref="A2:G2"/>
    <mergeCell ref="A11:G11"/>
    <mergeCell ref="E4:G4"/>
    <mergeCell ref="A4:A5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E86AE"/>
  </sheetPr>
  <dimension ref="A1:IV1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9.7109375" style="30" customWidth="1"/>
    <col min="2" max="2" width="18.28125" style="30" customWidth="1"/>
    <col min="3" max="3" width="16.7109375" style="38" customWidth="1"/>
    <col min="4" max="4" width="1.7109375" style="30" customWidth="1"/>
    <col min="5" max="5" width="21.421875" style="30" customWidth="1"/>
    <col min="6" max="252" width="9.28125" style="30" customWidth="1"/>
  </cols>
  <sheetData>
    <row r="1" spans="1:254" s="48" customFormat="1" ht="30" customHeight="1">
      <c r="A1" s="120" t="s">
        <v>12</v>
      </c>
      <c r="B1" s="120"/>
      <c r="C1" s="120"/>
      <c r="D1" s="120"/>
      <c r="E1" s="120"/>
      <c r="F1" s="47"/>
      <c r="G1" s="47"/>
      <c r="H1" s="47"/>
      <c r="I1" s="47"/>
      <c r="IS1" s="49"/>
      <c r="IT1" s="49"/>
    </row>
    <row r="2" spans="1:254" s="17" customFormat="1" ht="27" customHeight="1">
      <c r="A2" s="117" t="s">
        <v>189</v>
      </c>
      <c r="B2" s="117"/>
      <c r="C2" s="117"/>
      <c r="D2" s="117"/>
      <c r="E2" s="117"/>
      <c r="F2" s="30"/>
      <c r="G2" s="30"/>
      <c r="H2" s="30"/>
      <c r="I2" s="30"/>
      <c r="IS2"/>
      <c r="IT2"/>
    </row>
    <row r="3" spans="1:254" s="17" customFormat="1" ht="6.75" customHeight="1">
      <c r="A3" s="18"/>
      <c r="B3" s="18"/>
      <c r="C3" s="32"/>
      <c r="D3" s="39"/>
      <c r="E3" s="30"/>
      <c r="F3" s="30"/>
      <c r="G3" s="30"/>
      <c r="H3" s="30"/>
      <c r="I3" s="30"/>
      <c r="IS3"/>
      <c r="IT3"/>
    </row>
    <row r="4" spans="1:9" s="22" customFormat="1" ht="58.5" customHeight="1">
      <c r="A4" s="20" t="s">
        <v>1</v>
      </c>
      <c r="B4" s="21" t="s">
        <v>2</v>
      </c>
      <c r="C4" s="21" t="s">
        <v>3</v>
      </c>
      <c r="D4" s="39"/>
      <c r="E4" s="109" t="s">
        <v>188</v>
      </c>
      <c r="F4" s="30"/>
      <c r="G4" s="30"/>
      <c r="H4" s="30"/>
      <c r="I4" s="30"/>
    </row>
    <row r="5" spans="1:254" ht="6.75" customHeight="1">
      <c r="A5" s="24"/>
      <c r="D5" s="3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T5" s="17"/>
    </row>
    <row r="6" spans="1:9" s="22" customFormat="1" ht="33" customHeight="1">
      <c r="A6" s="25"/>
      <c r="B6" s="118" t="s">
        <v>187</v>
      </c>
      <c r="C6" s="118"/>
      <c r="D6" s="39"/>
      <c r="E6" s="30"/>
      <c r="F6" s="30"/>
      <c r="G6" s="30"/>
      <c r="H6" s="30"/>
      <c r="I6" s="30"/>
    </row>
    <row r="7" spans="1:9" s="22" customFormat="1" ht="12.75" customHeight="1">
      <c r="A7" s="24" t="s">
        <v>49</v>
      </c>
      <c r="B7" s="27">
        <v>36</v>
      </c>
      <c r="C7" s="42">
        <f>B7/36</f>
        <v>1</v>
      </c>
      <c r="D7" s="41"/>
      <c r="E7" s="110">
        <v>0.24</v>
      </c>
      <c r="F7" s="30"/>
      <c r="G7" s="30"/>
      <c r="H7" s="30"/>
      <c r="I7" s="30"/>
    </row>
    <row r="8" spans="1:9" s="22" customFormat="1" ht="14.25" customHeight="1">
      <c r="A8" s="92" t="s">
        <v>50</v>
      </c>
      <c r="B8" s="111">
        <v>32</v>
      </c>
      <c r="C8" s="112">
        <f>B8/36</f>
        <v>0.8888888888888888</v>
      </c>
      <c r="D8" s="113" t="s">
        <v>8</v>
      </c>
      <c r="E8" s="114">
        <v>0.135</v>
      </c>
      <c r="F8" s="30"/>
      <c r="G8" s="30"/>
      <c r="H8" s="30"/>
      <c r="I8" s="30"/>
    </row>
    <row r="9" spans="1:256" s="9" customFormat="1" ht="24.75" customHeight="1">
      <c r="A9" s="121" t="s">
        <v>15</v>
      </c>
      <c r="B9" s="121"/>
      <c r="C9" s="121"/>
      <c r="D9" s="121"/>
      <c r="E9" s="121"/>
      <c r="F9" s="57"/>
      <c r="G9" s="57"/>
      <c r="H9" s="57"/>
      <c r="I9" s="57"/>
      <c r="J9" s="57"/>
      <c r="K9" s="57"/>
      <c r="L9" s="5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 s="17"/>
    </row>
    <row r="10" spans="1:4" ht="12.75">
      <c r="A10" s="55"/>
      <c r="D10" s="41"/>
    </row>
  </sheetData>
  <sheetProtection/>
  <mergeCells count="4">
    <mergeCell ref="B6:C6"/>
    <mergeCell ref="A1:E1"/>
    <mergeCell ref="A2:E2"/>
    <mergeCell ref="A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8E86AE"/>
    <pageSetUpPr fitToPage="1"/>
  </sheetPr>
  <dimension ref="A1:IV40"/>
  <sheetViews>
    <sheetView zoomScalePageLayoutView="0" workbookViewId="0" topLeftCell="A1">
      <selection activeCell="B30" sqref="B30:C30"/>
    </sheetView>
  </sheetViews>
  <sheetFormatPr defaultColWidth="9.140625" defaultRowHeight="12.75"/>
  <cols>
    <col min="1" max="1" width="32.7109375" style="30" customWidth="1"/>
    <col min="2" max="2" width="24.7109375" style="30" customWidth="1"/>
    <col min="3" max="3" width="24.7109375" style="38" customWidth="1"/>
    <col min="4" max="4" width="18.28125" style="30" customWidth="1"/>
    <col min="5" max="252" width="9.28125" style="30" customWidth="1"/>
  </cols>
  <sheetData>
    <row r="1" spans="1:254" s="48" customFormat="1" ht="30.75" customHeight="1">
      <c r="A1" s="120" t="s">
        <v>12</v>
      </c>
      <c r="B1" s="120"/>
      <c r="C1" s="120"/>
      <c r="D1" s="46"/>
      <c r="E1" s="47"/>
      <c r="F1" s="47"/>
      <c r="G1" s="47"/>
      <c r="H1" s="47"/>
      <c r="I1" s="47"/>
      <c r="IS1" s="49"/>
      <c r="IT1" s="49"/>
    </row>
    <row r="2" spans="1:254" s="17" customFormat="1" ht="27" customHeight="1">
      <c r="A2" s="117" t="s">
        <v>154</v>
      </c>
      <c r="B2" s="117"/>
      <c r="C2" s="117"/>
      <c r="D2" s="40"/>
      <c r="E2" s="30"/>
      <c r="F2" s="30"/>
      <c r="G2" s="30"/>
      <c r="H2" s="30"/>
      <c r="I2" s="30"/>
      <c r="IS2"/>
      <c r="IT2"/>
    </row>
    <row r="3" spans="1:254" s="17" customFormat="1" ht="6.75" customHeight="1">
      <c r="A3" s="18"/>
      <c r="B3" s="18"/>
      <c r="C3" s="32"/>
      <c r="D3" s="39"/>
      <c r="E3" s="30"/>
      <c r="F3" s="30"/>
      <c r="G3" s="30"/>
      <c r="H3" s="30"/>
      <c r="I3" s="30"/>
      <c r="IS3"/>
      <c r="IT3"/>
    </row>
    <row r="4" spans="1:9" s="22" customFormat="1" ht="27" customHeight="1">
      <c r="A4" s="20" t="s">
        <v>1</v>
      </c>
      <c r="B4" s="21" t="s">
        <v>2</v>
      </c>
      <c r="C4" s="21" t="s">
        <v>3</v>
      </c>
      <c r="D4" s="39"/>
      <c r="E4" s="72"/>
      <c r="F4"/>
      <c r="G4"/>
      <c r="H4" s="73"/>
      <c r="I4"/>
    </row>
    <row r="5" spans="1:9" s="22" customFormat="1" ht="27" customHeight="1">
      <c r="A5" s="25"/>
      <c r="B5" s="118" t="s">
        <v>51</v>
      </c>
      <c r="C5" s="118"/>
      <c r="D5" s="39"/>
      <c r="E5" s="72"/>
      <c r="F5"/>
      <c r="G5" s="73"/>
      <c r="H5"/>
      <c r="I5"/>
    </row>
    <row r="6" spans="1:9" s="22" customFormat="1" ht="15">
      <c r="A6" s="56" t="s">
        <v>52</v>
      </c>
      <c r="B6" s="43">
        <v>22</v>
      </c>
      <c r="C6" s="42">
        <f aca="true" t="shared" si="0" ref="C6:C21">B6/$B$21</f>
        <v>0.07333333333333333</v>
      </c>
      <c r="D6" s="39"/>
      <c r="E6" s="72"/>
      <c r="F6"/>
      <c r="G6"/>
      <c r="H6"/>
      <c r="I6"/>
    </row>
    <row r="7" spans="1:9" s="22" customFormat="1" ht="15">
      <c r="A7" s="56" t="s">
        <v>53</v>
      </c>
      <c r="B7" s="43">
        <v>17</v>
      </c>
      <c r="C7" s="42">
        <f t="shared" si="0"/>
        <v>0.056666666666666664</v>
      </c>
      <c r="D7" s="39"/>
      <c r="E7" s="72"/>
      <c r="F7" s="73"/>
      <c r="G7"/>
      <c r="H7"/>
      <c r="I7"/>
    </row>
    <row r="8" spans="1:9" s="22" customFormat="1" ht="15">
      <c r="A8" s="56" t="s">
        <v>54</v>
      </c>
      <c r="B8" s="43">
        <v>26</v>
      </c>
      <c r="C8" s="42">
        <f t="shared" si="0"/>
        <v>0.08666666666666667</v>
      </c>
      <c r="D8" s="39"/>
      <c r="E8" s="72"/>
      <c r="F8"/>
      <c r="G8"/>
      <c r="H8"/>
      <c r="I8" s="73"/>
    </row>
    <row r="9" spans="1:9" s="22" customFormat="1" ht="15">
      <c r="A9" s="56" t="s">
        <v>55</v>
      </c>
      <c r="B9" s="43">
        <v>18</v>
      </c>
      <c r="C9" s="42">
        <f t="shared" si="0"/>
        <v>0.06</v>
      </c>
      <c r="D9" s="39"/>
      <c r="E9" s="72"/>
      <c r="F9"/>
      <c r="G9"/>
      <c r="H9"/>
      <c r="I9" s="73"/>
    </row>
    <row r="10" spans="1:9" s="22" customFormat="1" ht="15">
      <c r="A10" s="56" t="s">
        <v>56</v>
      </c>
      <c r="B10" s="43">
        <v>30</v>
      </c>
      <c r="C10" s="42">
        <f t="shared" si="0"/>
        <v>0.1</v>
      </c>
      <c r="D10" s="39"/>
      <c r="E10" s="72"/>
      <c r="F10" s="73"/>
      <c r="G10"/>
      <c r="H10"/>
      <c r="I10"/>
    </row>
    <row r="11" spans="1:9" s="22" customFormat="1" ht="15">
      <c r="A11" s="56" t="s">
        <v>57</v>
      </c>
      <c r="B11" s="43">
        <v>34</v>
      </c>
      <c r="C11" s="42">
        <f t="shared" si="0"/>
        <v>0.11333333333333333</v>
      </c>
      <c r="D11" s="39"/>
      <c r="E11" s="72"/>
      <c r="F11"/>
      <c r="G11"/>
      <c r="H11"/>
      <c r="I11" s="73"/>
    </row>
    <row r="12" spans="1:9" s="22" customFormat="1" ht="15">
      <c r="A12" s="56" t="s">
        <v>58</v>
      </c>
      <c r="B12" s="43">
        <v>17</v>
      </c>
      <c r="C12" s="42">
        <f t="shared" si="0"/>
        <v>0.056666666666666664</v>
      </c>
      <c r="D12" s="39"/>
      <c r="E12" s="72"/>
      <c r="F12"/>
      <c r="G12"/>
      <c r="H12" s="73"/>
      <c r="I12"/>
    </row>
    <row r="13" spans="1:9" s="22" customFormat="1" ht="15">
      <c r="A13" s="56" t="s">
        <v>59</v>
      </c>
      <c r="B13" s="43">
        <v>22</v>
      </c>
      <c r="C13" s="42">
        <f t="shared" si="0"/>
        <v>0.07333333333333333</v>
      </c>
      <c r="D13" s="39"/>
      <c r="E13" s="72"/>
      <c r="F13"/>
      <c r="G13" s="73"/>
      <c r="H13"/>
      <c r="I13"/>
    </row>
    <row r="14" spans="1:9" s="22" customFormat="1" ht="15">
      <c r="A14" s="56" t="s">
        <v>60</v>
      </c>
      <c r="B14" s="43">
        <v>28</v>
      </c>
      <c r="C14" s="42">
        <f t="shared" si="0"/>
        <v>0.09333333333333334</v>
      </c>
      <c r="D14" s="39"/>
      <c r="E14" s="72"/>
      <c r="F14"/>
      <c r="G14"/>
      <c r="H14" s="73"/>
      <c r="I14"/>
    </row>
    <row r="15" spans="1:9" s="22" customFormat="1" ht="15">
      <c r="A15" s="56" t="s">
        <v>61</v>
      </c>
      <c r="B15" s="43">
        <v>21</v>
      </c>
      <c r="C15" s="42">
        <f t="shared" si="0"/>
        <v>0.07</v>
      </c>
      <c r="D15" s="39"/>
      <c r="E15" s="72"/>
      <c r="F15"/>
      <c r="G15"/>
      <c r="H15"/>
      <c r="I15" s="73"/>
    </row>
    <row r="16" spans="1:9" s="22" customFormat="1" ht="15">
      <c r="A16" s="56" t="s">
        <v>62</v>
      </c>
      <c r="B16" s="43">
        <v>19</v>
      </c>
      <c r="C16" s="42">
        <f t="shared" si="0"/>
        <v>0.06333333333333334</v>
      </c>
      <c r="D16" s="39"/>
      <c r="E16" s="72"/>
      <c r="F16"/>
      <c r="G16" s="73"/>
      <c r="H16"/>
      <c r="I16"/>
    </row>
    <row r="17" spans="1:9" s="22" customFormat="1" ht="15">
      <c r="A17" s="56" t="s">
        <v>63</v>
      </c>
      <c r="B17" s="43">
        <v>15</v>
      </c>
      <c r="C17" s="42">
        <f t="shared" si="0"/>
        <v>0.05</v>
      </c>
      <c r="D17" s="39"/>
      <c r="E17" s="72"/>
      <c r="F17"/>
      <c r="G17"/>
      <c r="H17"/>
      <c r="I17" s="73"/>
    </row>
    <row r="18" spans="1:9" s="22" customFormat="1" ht="15">
      <c r="A18" s="56" t="s">
        <v>64</v>
      </c>
      <c r="B18" s="43">
        <v>10</v>
      </c>
      <c r="C18" s="42">
        <f t="shared" si="0"/>
        <v>0.03333333333333333</v>
      </c>
      <c r="D18" s="39"/>
      <c r="E18" s="74"/>
      <c r="F18"/>
      <c r="G18"/>
      <c r="H18"/>
      <c r="I18"/>
    </row>
    <row r="19" spans="1:9" s="22" customFormat="1" ht="12.75">
      <c r="A19" s="56" t="s">
        <v>65</v>
      </c>
      <c r="B19" s="43">
        <v>18</v>
      </c>
      <c r="C19" s="42">
        <f t="shared" si="0"/>
        <v>0.06</v>
      </c>
      <c r="D19" s="39"/>
      <c r="E19" s="30"/>
      <c r="F19" s="30"/>
      <c r="G19" s="30"/>
      <c r="H19" s="30"/>
      <c r="I19" s="30"/>
    </row>
    <row r="20" spans="1:9" s="22" customFormat="1" ht="12.75">
      <c r="A20" s="56" t="s">
        <v>5</v>
      </c>
      <c r="B20" s="43">
        <v>3</v>
      </c>
      <c r="C20" s="42">
        <f t="shared" si="0"/>
        <v>0.01</v>
      </c>
      <c r="D20" s="39"/>
      <c r="E20" s="30"/>
      <c r="F20" s="30"/>
      <c r="G20" s="30"/>
      <c r="H20" s="30"/>
      <c r="I20" s="30"/>
    </row>
    <row r="21" spans="1:9" s="22" customFormat="1" ht="12.75" customHeight="1">
      <c r="A21" s="25" t="s">
        <v>4</v>
      </c>
      <c r="B21" s="28">
        <f>SUM(B6:B20)</f>
        <v>300</v>
      </c>
      <c r="C21" s="33">
        <f t="shared" si="0"/>
        <v>1</v>
      </c>
      <c r="D21" s="39"/>
      <c r="E21" s="30"/>
      <c r="F21" s="30"/>
      <c r="G21" s="30"/>
      <c r="H21" s="30"/>
      <c r="I21" s="30"/>
    </row>
    <row r="22" spans="1:254" ht="12.75">
      <c r="A22" s="24"/>
      <c r="D22" s="39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T22" s="17"/>
    </row>
    <row r="23" spans="1:9" s="22" customFormat="1" ht="27" customHeight="1">
      <c r="A23" s="25"/>
      <c r="B23" s="118" t="s">
        <v>177</v>
      </c>
      <c r="C23" s="118"/>
      <c r="D23" s="39"/>
      <c r="E23" s="72"/>
      <c r="F23"/>
      <c r="G23" s="73"/>
      <c r="H23"/>
      <c r="I23"/>
    </row>
    <row r="24" spans="1:254" ht="12.75">
      <c r="A24" s="99" t="s">
        <v>178</v>
      </c>
      <c r="B24" s="30">
        <v>12</v>
      </c>
      <c r="C24" s="42">
        <f>B24/$B$27</f>
        <v>0.3333333333333333</v>
      </c>
      <c r="D24" s="3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T24" s="17"/>
    </row>
    <row r="25" spans="1:254" ht="12.75">
      <c r="A25" s="100" t="s">
        <v>179</v>
      </c>
      <c r="B25" s="30">
        <v>10</v>
      </c>
      <c r="C25" s="42">
        <f>B25/$B$27</f>
        <v>0.2777777777777778</v>
      </c>
      <c r="D25" s="3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T25" s="17"/>
    </row>
    <row r="26" spans="1:254" ht="12.75">
      <c r="A26" s="101" t="s">
        <v>180</v>
      </c>
      <c r="B26" s="30">
        <v>14</v>
      </c>
      <c r="C26" s="42">
        <f>B26/$B$27</f>
        <v>0.3888888888888889</v>
      </c>
      <c r="D26" s="3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T26" s="17"/>
    </row>
    <row r="27" spans="1:9" s="22" customFormat="1" ht="12.75" customHeight="1">
      <c r="A27" s="25" t="s">
        <v>4</v>
      </c>
      <c r="B27" s="28">
        <f>SUM(B24:B26)</f>
        <v>36</v>
      </c>
      <c r="C27" s="33">
        <f>B27/$B$27</f>
        <v>1</v>
      </c>
      <c r="D27" s="39"/>
      <c r="E27" s="30"/>
      <c r="F27" s="30"/>
      <c r="G27" s="30"/>
      <c r="H27" s="30"/>
      <c r="I27" s="30"/>
    </row>
    <row r="28" spans="1:254" ht="12.75">
      <c r="A28" s="102" t="s">
        <v>181</v>
      </c>
      <c r="B28" s="91">
        <v>8</v>
      </c>
      <c r="D28" s="39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T28" s="17"/>
    </row>
    <row r="29" spans="1:254" ht="12.75">
      <c r="A29" s="101"/>
      <c r="D29" s="3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T29" s="17"/>
    </row>
    <row r="30" spans="1:254" ht="27" customHeight="1">
      <c r="A30" s="24"/>
      <c r="B30" s="118" t="s">
        <v>66</v>
      </c>
      <c r="C30" s="118"/>
      <c r="D30" s="39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T30" s="17"/>
    </row>
    <row r="31" spans="1:9" s="22" customFormat="1" ht="12.75" customHeight="1">
      <c r="A31" s="24" t="s">
        <v>67</v>
      </c>
      <c r="B31" s="27">
        <v>33</v>
      </c>
      <c r="C31" s="42">
        <f>B31/$B$38</f>
        <v>0.2661290322580645</v>
      </c>
      <c r="D31" s="41"/>
      <c r="E31" s="30"/>
      <c r="F31" s="30"/>
      <c r="G31" s="30"/>
      <c r="H31" s="30"/>
      <c r="I31" s="30"/>
    </row>
    <row r="32" spans="1:9" s="22" customFormat="1" ht="12.75" customHeight="1">
      <c r="A32" s="24" t="s">
        <v>68</v>
      </c>
      <c r="B32" s="27">
        <v>23</v>
      </c>
      <c r="C32" s="42">
        <f aca="true" t="shared" si="1" ref="C32:C38">B32/$B$38</f>
        <v>0.18548387096774194</v>
      </c>
      <c r="D32" s="39" t="s">
        <v>8</v>
      </c>
      <c r="E32" s="30"/>
      <c r="F32" s="30"/>
      <c r="G32" s="30"/>
      <c r="H32" s="30"/>
      <c r="I32" s="30"/>
    </row>
    <row r="33" spans="1:9" s="22" customFormat="1" ht="12.75" customHeight="1">
      <c r="A33" s="24" t="s">
        <v>69</v>
      </c>
      <c r="B33" s="27">
        <v>22</v>
      </c>
      <c r="C33" s="42">
        <f t="shared" si="1"/>
        <v>0.1774193548387097</v>
      </c>
      <c r="D33" s="40"/>
      <c r="E33" s="30"/>
      <c r="F33" s="30"/>
      <c r="G33" s="30"/>
      <c r="H33" s="30"/>
      <c r="I33" s="30"/>
    </row>
    <row r="34" spans="1:9" s="22" customFormat="1" ht="12.75" customHeight="1">
      <c r="A34" s="24" t="s">
        <v>70</v>
      </c>
      <c r="B34" s="27">
        <v>9</v>
      </c>
      <c r="C34" s="42">
        <f t="shared" si="1"/>
        <v>0.07258064516129033</v>
      </c>
      <c r="D34" s="40"/>
      <c r="E34" s="30"/>
      <c r="F34" s="30"/>
      <c r="G34" s="30"/>
      <c r="H34" s="30"/>
      <c r="I34" s="30"/>
    </row>
    <row r="35" spans="1:9" s="22" customFormat="1" ht="12.75" customHeight="1">
      <c r="A35" s="24" t="s">
        <v>71</v>
      </c>
      <c r="B35" s="27">
        <v>10</v>
      </c>
      <c r="C35" s="42">
        <f t="shared" si="1"/>
        <v>0.08064516129032258</v>
      </c>
      <c r="D35" s="40"/>
      <c r="E35" s="30"/>
      <c r="F35" s="30"/>
      <c r="G35" s="30"/>
      <c r="H35" s="30"/>
      <c r="I35" s="30"/>
    </row>
    <row r="36" spans="1:9" s="22" customFormat="1" ht="12.75" customHeight="1">
      <c r="A36" s="24" t="s">
        <v>72</v>
      </c>
      <c r="B36" s="27">
        <v>18</v>
      </c>
      <c r="C36" s="42">
        <f t="shared" si="1"/>
        <v>0.14516129032258066</v>
      </c>
      <c r="D36" s="39"/>
      <c r="E36" s="30"/>
      <c r="F36" s="30"/>
      <c r="G36" s="30"/>
      <c r="H36" s="30"/>
      <c r="I36" s="30"/>
    </row>
    <row r="37" spans="1:9" s="22" customFormat="1" ht="12.75" customHeight="1">
      <c r="A37" s="56" t="s">
        <v>5</v>
      </c>
      <c r="B37" s="43">
        <v>9</v>
      </c>
      <c r="C37" s="42">
        <f t="shared" si="1"/>
        <v>0.07258064516129033</v>
      </c>
      <c r="D37" s="39"/>
      <c r="E37" s="30"/>
      <c r="F37" s="30"/>
      <c r="G37" s="30"/>
      <c r="H37" s="30"/>
      <c r="I37" s="30"/>
    </row>
    <row r="38" spans="1:9" s="22" customFormat="1" ht="12.75" customHeight="1">
      <c r="A38" s="25" t="s">
        <v>4</v>
      </c>
      <c r="B38" s="28">
        <f>SUM(B31:B37)</f>
        <v>124</v>
      </c>
      <c r="C38" s="44">
        <f t="shared" si="1"/>
        <v>1</v>
      </c>
      <c r="D38" s="39"/>
      <c r="E38" s="30"/>
      <c r="F38" s="30"/>
      <c r="G38" s="30"/>
      <c r="H38" s="30"/>
      <c r="I38" s="30"/>
    </row>
    <row r="39" spans="1:256" s="9" customFormat="1" ht="24.75" customHeight="1">
      <c r="A39" s="121" t="s">
        <v>15</v>
      </c>
      <c r="B39" s="121"/>
      <c r="C39" s="121"/>
      <c r="D39" s="66"/>
      <c r="E39" s="66"/>
      <c r="F39" s="66"/>
      <c r="G39" s="66"/>
      <c r="H39" s="66"/>
      <c r="I39" s="66"/>
      <c r="J39" s="66"/>
      <c r="K39" s="66"/>
      <c r="L39" s="6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 s="17"/>
    </row>
    <row r="40" spans="1:3" s="17" customFormat="1" ht="12.75" customHeight="1">
      <c r="A40" s="119" t="s">
        <v>23</v>
      </c>
      <c r="B40" s="119"/>
      <c r="C40" s="119"/>
    </row>
  </sheetData>
  <sheetProtection selectLockedCells="1" selectUnlockedCells="1"/>
  <mergeCells count="7">
    <mergeCell ref="A40:C40"/>
    <mergeCell ref="A39:C39"/>
    <mergeCell ref="A1:C1"/>
    <mergeCell ref="B30:C30"/>
    <mergeCell ref="A2:C2"/>
    <mergeCell ref="B5:C5"/>
    <mergeCell ref="B23:C23"/>
  </mergeCells>
  <printOptions horizontalCentered="1"/>
  <pageMargins left="0" right="0" top="0.5905511811023623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CD14978</cp:lastModifiedBy>
  <cp:lastPrinted>2023-11-07T10:02:51Z</cp:lastPrinted>
  <dcterms:created xsi:type="dcterms:W3CDTF">2022-04-01T09:10:27Z</dcterms:created>
  <dcterms:modified xsi:type="dcterms:W3CDTF">2023-11-07T10:14:23Z</dcterms:modified>
  <cp:category/>
  <cp:version/>
  <cp:contentType/>
  <cp:contentStatus/>
</cp:coreProperties>
</file>