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2"/>
  </bookViews>
  <sheets>
    <sheet name="Glossario " sheetId="1" r:id="rId1"/>
    <sheet name="Indice" sheetId="2" r:id="rId2"/>
    <sheet name="Tav1" sheetId="3" r:id="rId3"/>
    <sheet name="Tav2" sheetId="4" r:id="rId4"/>
    <sheet name="Tav3" sheetId="5" r:id="rId5"/>
    <sheet name="Tav4" sheetId="6" r:id="rId6"/>
    <sheet name="Tav5" sheetId="7" r:id="rId7"/>
    <sheet name="Tav6" sheetId="8" r:id="rId8"/>
    <sheet name="Tav7" sheetId="9" r:id="rId9"/>
    <sheet name="Tav8" sheetId="10" r:id="rId10"/>
    <sheet name="Tav9" sheetId="11" r:id="rId11"/>
    <sheet name="Tav10" sheetId="12" r:id="rId12"/>
    <sheet name="Tav11" sheetId="13" r:id="rId13"/>
    <sheet name="Tav12" sheetId="14" r:id="rId14"/>
    <sheet name="Tav13" sheetId="15" r:id="rId15"/>
  </sheets>
  <definedNames>
    <definedName name="_xlnm.Print_Area" localSheetId="2">'Tav1'!$A$1:$E$30</definedName>
    <definedName name="_xlnm.Print_Area" localSheetId="11">'Tav10'!$A$1:$I$16</definedName>
    <definedName name="_xlnm.Print_Area" localSheetId="12">'Tav11'!$A$1:$M$45</definedName>
    <definedName name="_xlnm.Print_Area" localSheetId="13">'Tav12'!$A$1:$L$39</definedName>
    <definedName name="_xlnm.Print_Area" localSheetId="14">'Tav13'!$A$1:$D$36</definedName>
    <definedName name="_xlnm.Print_Area" localSheetId="3">'Tav2'!$A$1:$C$20</definedName>
    <definedName name="_xlnm.Print_Area" localSheetId="4">'Tav3'!$A$1:$F$46</definedName>
    <definedName name="_xlnm.Print_Area" localSheetId="5">'Tav4'!$A$1:$J$24</definedName>
    <definedName name="_xlnm.Print_Area" localSheetId="6">'Tav5'!$A$1:$B$45</definedName>
    <definedName name="_xlnm.Print_Area" localSheetId="7">'Tav6'!$A$1:$B$45</definedName>
    <definedName name="_xlnm.Print_Area" localSheetId="8">'Tav7'!$A$1:$B$45</definedName>
    <definedName name="_xlnm.Print_Area" localSheetId="9">'Tav8'!$A$1:$D$45</definedName>
    <definedName name="_xlnm.Print_Area" localSheetId="10">'Tav9'!$A$1:$E$44</definedName>
    <definedName name="Excel_BuiltIn_Print_Area" localSheetId="2">'Tav1'!$A$1:$E$30</definedName>
    <definedName name="Excel_BuiltIn_Print_Area" localSheetId="11">'Tav10'!$A$1:$I$16</definedName>
    <definedName name="Excel_BuiltIn_Print_Area" localSheetId="12">'Tav11'!$A$1:$M$45</definedName>
    <definedName name="Excel_BuiltIn_Print_Area" localSheetId="13">'Tav12'!$A$1:$L$39</definedName>
    <definedName name="Excel_BuiltIn_Print_Area" localSheetId="14">'Tav13'!$A$1:$D$36</definedName>
    <definedName name="Excel_BuiltIn_Print_Area" localSheetId="3">'Tav2'!$A$1:$C$20</definedName>
    <definedName name="Excel_BuiltIn_Print_Area" localSheetId="4">'Tav3'!$A$1:$C$46</definedName>
    <definedName name="Excel_BuiltIn_Print_Area" localSheetId="5">'Tav4'!$A$1:$J$24</definedName>
    <definedName name="Excel_BuiltIn_Print_Area" localSheetId="6">'Tav5'!$A$1:$B$45</definedName>
    <definedName name="Excel_BuiltIn_Print_Area" localSheetId="7">'Tav6'!$A$1:$B$45</definedName>
    <definedName name="Excel_BuiltIn_Print_Area" localSheetId="8">'Tav7'!$A$1:$B$45</definedName>
    <definedName name="Excel_BuiltIn_Print_Area" localSheetId="9">'Tav8'!$A$1:$D$45</definedName>
    <definedName name="Excel_BuiltIn_Print_Area" localSheetId="10">'Tav9'!$A$1:$E$44</definedName>
  </definedNames>
  <calcPr fullCalcOnLoad="1"/>
</workbook>
</file>

<file path=xl/sharedStrings.xml><?xml version="1.0" encoding="utf-8"?>
<sst xmlns="http://schemas.openxmlformats.org/spreadsheetml/2006/main" count="723" uniqueCount="187">
  <si>
    <t>GLOSSARIO</t>
  </si>
  <si>
    <t>INDICE</t>
  </si>
  <si>
    <t>Ritorna all'Indice</t>
  </si>
  <si>
    <t>AGGREGATI</t>
  </si>
  <si>
    <t>TOSCANA</t>
  </si>
  <si>
    <t>Risorse</t>
  </si>
  <si>
    <t>..</t>
  </si>
  <si>
    <t>Prodotto interno lordo</t>
  </si>
  <si>
    <t>Importazioni nette</t>
  </si>
  <si>
    <t>Impieghi</t>
  </si>
  <si>
    <t>Consumi finali interni</t>
  </si>
  <si>
    <t>spesa per consumi finali delle famiglie sul territorio economico</t>
  </si>
  <si>
    <t>spesa per consumi finali delle istituzioni sociali private senza scopo di lucro al servizio delle famiglie</t>
  </si>
  <si>
    <t>spesa per consumi finali delle amministrazioni pubbliche</t>
  </si>
  <si>
    <t>Investimenti fissi lordi</t>
  </si>
  <si>
    <t>Variazione delle scorte e oggetti di valore</t>
  </si>
  <si>
    <t>ITALIA</t>
  </si>
  <si>
    <t>+</t>
  </si>
  <si>
    <t>Prodotto  interno lordo</t>
  </si>
  <si>
    <t>Totale</t>
  </si>
  <si>
    <t>Redditi da lavoro dipendente</t>
  </si>
  <si>
    <t>Imposte indirette nette</t>
  </si>
  <si>
    <t>ATTIVITA' ECONOMICHE</t>
  </si>
  <si>
    <t>AGRICOLTURA, SILVICOLTURA E PESCA</t>
  </si>
  <si>
    <t>produzioni vegetali e animali, caccia e servizi connessi, silvicultura</t>
  </si>
  <si>
    <t>pesca e acquacoltura</t>
  </si>
  <si>
    <t>INDUSTRIA</t>
  </si>
  <si>
    <t>Industria in senso stretto</t>
  </si>
  <si>
    <t>industria estrattiva</t>
  </si>
  <si>
    <t>industria manifatturiera</t>
  </si>
  <si>
    <t xml:space="preserve">       industrie alimentari, delle bevande e del tabacco</t>
  </si>
  <si>
    <t xml:space="preserve">        industrie tessili, confezione di articoli di abbigliamento e di articoli in pelle e simili</t>
  </si>
  <si>
    <t xml:space="preserve">        industria del legno, della carta, editoria</t>
  </si>
  <si>
    <t xml:space="preserve">        fabbricazione di coke e prodotti derivanti dalla raffinazione del petrolio, fabbricazione di prodotti chimici e farmaceutici</t>
  </si>
  <si>
    <t xml:space="preserve">       fabbricazione di articoli in gomma e materie plastiche e altri prodotti della lavorazione di minerali non metalliferi</t>
  </si>
  <si>
    <t xml:space="preserve">        attività metallurgiche, fabbricazione di prodotti in metallo, esclusi macchinari e attrezzature</t>
  </si>
  <si>
    <t xml:space="preserve">        fabbricazione di computer e prodotti di elettronica e ottica, fabbricazione di apparecchiature elettriche, fabbricazione di macchinari e apparecchiature n.c.a</t>
  </si>
  <si>
    <t xml:space="preserve">         fabbricazione di mezzi di trasporto</t>
  </si>
  <si>
    <t xml:space="preserve">        fabbricazione di mobili, altre industrie manifatturiere, riparazione e installazione di macchine e apparecchiature</t>
  </si>
  <si>
    <t>fornitura di energia elettrica, gas, vapore e aria condizionata</t>
  </si>
  <si>
    <t>fornitura di acqua; reti fognarie, attività di trattamento dei rifiuti e risanamento</t>
  </si>
  <si>
    <t>Costruzioni</t>
  </si>
  <si>
    <t>SERVIZI</t>
  </si>
  <si>
    <t>Commercio all’ingrosso e al dettaglio, riparazione di autoveicoli e motocicli; trasporti e magazzinaggio; servizi di alloggio e di ristorazione; servizi di informazione e comunicazione</t>
  </si>
  <si>
    <t>commercio all’ingrosso e al dettaglio; riparazione di autoveicoli e motocicli</t>
  </si>
  <si>
    <t xml:space="preserve"> trasporti e magazzinaggio</t>
  </si>
  <si>
    <t>servizi di alloggio e di ristorazione</t>
  </si>
  <si>
    <t>servizi di informazione e comunicazione</t>
  </si>
  <si>
    <t>Attività finanziarie e assicurative; attività immobiliari; attività professionali, scientifiche e tecniche; amministrazione e servizi di supporto</t>
  </si>
  <si>
    <t>attività finanziarie e assicurative</t>
  </si>
  <si>
    <t>attività immobiliari</t>
  </si>
  <si>
    <t>attività professionali, scientifiche e tecniche</t>
  </si>
  <si>
    <t>attività amministrative e di servizi di supporto</t>
  </si>
  <si>
    <t>Amministrazione pubblica e difesa, assicurazione sociale obbligatoria, istruzione, sanità e assistenza sociale; attività artistiche, di intrattenimento e divertimento; riparazione di beni per la casa e altri servizi</t>
  </si>
  <si>
    <t>amministrazione pubblica e difesa; assicurazione sociale obbligatoria</t>
  </si>
  <si>
    <t>istruzione</t>
  </si>
  <si>
    <t>sanità e assistenza sociale</t>
  </si>
  <si>
    <t>attività artistiche, di intrattenimento e divertimento</t>
  </si>
  <si>
    <t>altre attività di servizi</t>
  </si>
  <si>
    <t>attività di famiglie e convivenze come datori di lavoro per personale domestico; produzione di beni e servizi indifferenziati per uso proprio da parte di famiglie e convivenze</t>
  </si>
  <si>
    <t xml:space="preserve">Valore aggiunto a prezzi base </t>
  </si>
  <si>
    <t>Iva, imposte indirette nette sui prodotti e imposte sulle importazioni</t>
  </si>
  <si>
    <t>PRODOTTO INTERNO LORDO AI PREZZI DI MERCATO</t>
  </si>
  <si>
    <t>ANNI e PROVINCE</t>
  </si>
  <si>
    <t>Agricoltura,  silvicoltura e pesca</t>
  </si>
  <si>
    <t>Industria</t>
  </si>
  <si>
    <t>Servizi</t>
  </si>
  <si>
    <t xml:space="preserve">Valore aggiunto ai prezzi base - Totale     </t>
  </si>
  <si>
    <t>Totale industria</t>
  </si>
  <si>
    <t>commercio all’ingrosso e al dettaglio, riparazione di autoveicoli e motocicli, trasporti e magazzinaggio, servizi di alloggio e di ristorazione, servizi di informazione e comunicazione</t>
  </si>
  <si>
    <t>attività finanziarie e assicurative, attività immobiliari, attività professionali, scientifiche e tecniche, amministrazione e servizi di supporto</t>
  </si>
  <si>
    <t>Altre attività di servizi</t>
  </si>
  <si>
    <t>Totale servizi</t>
  </si>
  <si>
    <t>Massa-Carrara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</si>
  <si>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</si>
  <si>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</si>
  <si>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</si>
  <si>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</si>
  <si>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</si>
  <si>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</si>
  <si>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</si>
  <si>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</si>
  <si>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Prato</t>
  </si>
  <si>
    <t>Pesca, piscicoltura e servizi connessi</t>
  </si>
  <si>
    <t>Industria estrattiva</t>
  </si>
  <si>
    <t>Industria manifatturiera</t>
  </si>
  <si>
    <t>Totale TOSCANA</t>
  </si>
  <si>
    <t>Totale ITALIA</t>
  </si>
  <si>
    <t>FUNZIONI DI SPESA</t>
  </si>
  <si>
    <t>Alimentari e bevande non alcoliche</t>
  </si>
  <si>
    <t>Bevande alcoliche, tabacco, narcotici</t>
  </si>
  <si>
    <t>Vestiario e calzature</t>
  </si>
  <si>
    <t>Abitazione, acqua, elettricità, gas ed altri combustibili</t>
  </si>
  <si>
    <t>Mobili, elettrodomestici e manutenzione della casa</t>
  </si>
  <si>
    <t>Sanità</t>
  </si>
  <si>
    <t>Trasporti</t>
  </si>
  <si>
    <t>Comunicazioni</t>
  </si>
  <si>
    <t>Ricreazione e cultura</t>
  </si>
  <si>
    <t>Istruzione</t>
  </si>
  <si>
    <t>Alberghi e ristoranti</t>
  </si>
  <si>
    <t>Beni e servizi vari</t>
  </si>
  <si>
    <t>Totale sul territorio economico</t>
  </si>
  <si>
    <t>beni durevoli</t>
  </si>
  <si>
    <t>beni non durevoli</t>
  </si>
  <si>
    <t>servizi</t>
  </si>
  <si>
    <t xml:space="preserve">Servizi generali </t>
  </si>
  <si>
    <t>Difesa</t>
  </si>
  <si>
    <t>Ordine pubblico e sicurezza</t>
  </si>
  <si>
    <t>Affari economici</t>
  </si>
  <si>
    <t>Protezione dell'ambiente</t>
  </si>
  <si>
    <t>Abitazioni e assetto territoriale</t>
  </si>
  <si>
    <t>Attività ricreative, culturali e di culto</t>
  </si>
  <si>
    <t>Protezione sociale</t>
  </si>
  <si>
    <t>Spesa totale</t>
  </si>
  <si>
    <t>dipendenti</t>
  </si>
  <si>
    <t>indipendenti</t>
  </si>
  <si>
    <t>totale</t>
  </si>
  <si>
    <t xml:space="preserve">        industrie alimentari, delle bevande e del tabacco</t>
  </si>
  <si>
    <t xml:space="preserve">        fabbricazione di articoli in gomma e materie plastiche e altri prodotti della lavorazione di minerali non metalliferi</t>
  </si>
  <si>
    <t xml:space="preserve">        attività metallurgiche e fabbricazione di prodotti in metallo, esclusi macchinari e attrezzature</t>
  </si>
  <si>
    <t xml:space="preserve">        fabbricazione di mezzi di trasporto</t>
  </si>
  <si>
    <t xml:space="preserve">      fornitura di energia elettrica, gas, vapore e aria condizionata</t>
  </si>
  <si>
    <t xml:space="preserve">      fornitura di acqua, reti fognarie, attività di trattamento dei rifiuti e risanamento</t>
  </si>
  <si>
    <t xml:space="preserve">PROVINCE/ POSIZIONE NELLA PROFESSIONE </t>
  </si>
  <si>
    <t xml:space="preserve">
Agricoltura,  silvicoltura e pesca</t>
  </si>
  <si>
    <t xml:space="preserve">Totale
</t>
  </si>
  <si>
    <t>attività estrattiva; attività manifatturiere; fornitura di energia elettrica, gas, vapore e aria condizionata; fornitura di acqua; reti fognarie, attività di trattamento dei rifiuti e risanamento</t>
  </si>
  <si>
    <t>valore aggiunto per occupato</t>
  </si>
  <si>
    <r>
      <t xml:space="preserve">Tavola 1 - Conto economico delle risorse e degli impieghi - Toscana e Italia. Anni 2018-2022 - Valori ai prezzi correnti </t>
    </r>
    <r>
      <rPr>
        <i/>
        <sz val="10"/>
        <rFont val="Arial"/>
        <family val="2"/>
      </rPr>
      <t>(milioni di euro)</t>
    </r>
  </si>
  <si>
    <t>Fonte: Istat, Conti economici regionali edizione Dicembre 2023</t>
  </si>
  <si>
    <t>Risultato lordo di gestione e reddito misto lordo</t>
  </si>
  <si>
    <r>
      <t xml:space="preserve">Tavola 2- Conto della distribuzione del prodotto interno lordo - Toscana e Italia. Anni 2018-2022 - Valori ai prezzi correnti </t>
    </r>
    <r>
      <rPr>
        <i/>
        <sz val="10"/>
        <rFont val="Arial"/>
        <family val="2"/>
      </rPr>
      <t>(milioni di euro)</t>
    </r>
  </si>
  <si>
    <r>
      <t xml:space="preserve">Tavola 3 - Valore aggiunto ai prezzi base per branca di attività economica e prodotto interno lordo - Toscana. Anni 2018-2022 - Valori ai prezzi correnti </t>
    </r>
    <r>
      <rPr>
        <i/>
        <sz val="10"/>
        <rFont val="Arial"/>
        <family val="2"/>
      </rPr>
      <t>(milioni di euro)</t>
    </r>
  </si>
  <si>
    <t>2021- PER PROVINCIA</t>
  </si>
  <si>
    <r>
      <t xml:space="preserve">Tavola 4 - Valore aggiunto ai prezzi base per settore di attività economica e provincia  Anno 2021  - Valori a prezzi correnti </t>
    </r>
    <r>
      <rPr>
        <i/>
        <sz val="10"/>
        <rFont val="Arial"/>
        <family val="2"/>
      </rPr>
      <t>(milioni di euro)</t>
    </r>
  </si>
  <si>
    <r>
      <t xml:space="preserve">Tavola 5 - Investimenti fissi lordi per branca proprietaria - Toscana e Italia. Anni 2018-2021 - Valori ai prezzi correnti </t>
    </r>
    <r>
      <rPr>
        <i/>
        <sz val="10"/>
        <rFont val="Arial"/>
        <family val="2"/>
      </rPr>
      <t>(milioni di euro)</t>
    </r>
  </si>
  <si>
    <r>
      <t xml:space="preserve">Tavola 6 - Retribuzioni lorde - Toscana e Italia. Anni 2018-2021 - Valori ai prezzi correnti </t>
    </r>
    <r>
      <rPr>
        <i/>
        <sz val="10"/>
        <rFont val="Arial"/>
        <family val="2"/>
      </rPr>
      <t>(milioni di euro)</t>
    </r>
  </si>
  <si>
    <r>
      <t xml:space="preserve">Tavola 7 - Contributi sociali a carico dei datori di lavoro - Toscana e Italia . Anni 2018-2021 - Valori ai prezzi correnti </t>
    </r>
    <r>
      <rPr>
        <i/>
        <sz val="10"/>
        <rFont val="Arial"/>
        <family val="2"/>
      </rPr>
      <t>(milioni di euro)</t>
    </r>
  </si>
  <si>
    <t>679.501,5,8</t>
  </si>
  <si>
    <t>787,231,9</t>
  </si>
  <si>
    <r>
      <t xml:space="preserve">Tavola 8 - Redditi interni da lavoro dipendente - Toscana e Italia. Anni 2018-2022 - Valori ai prezzi correnti </t>
    </r>
    <r>
      <rPr>
        <i/>
        <sz val="10"/>
        <rFont val="Arial"/>
        <family val="2"/>
      </rPr>
      <t>(milioni di euro)</t>
    </r>
  </si>
  <si>
    <r>
      <t xml:space="preserve">Tavola 9 - Spese per consumi finali delle famiglie. Toscana e Italia. Anni 2018-2022-  Valori ai prezzi correnti </t>
    </r>
    <r>
      <rPr>
        <i/>
        <sz val="10"/>
        <rFont val="Arial"/>
        <family val="2"/>
      </rPr>
      <t>(milioni di euro)</t>
    </r>
  </si>
  <si>
    <t>VOCI DI SPESA</t>
  </si>
  <si>
    <r>
      <t xml:space="preserve">Tavola 10 - Spese per consumi finali della Pubblica Amministrazione per funzioni di spesa - Toscana e Italia . Anni 2018-2021 – Valori ai prezzi correnti </t>
    </r>
    <r>
      <rPr>
        <i/>
        <sz val="10"/>
        <rFont val="Arial"/>
        <family val="2"/>
      </rPr>
      <t>(milioni di euro)</t>
    </r>
  </si>
  <si>
    <r>
      <t xml:space="preserve">Tavola 11 - Occupati per tipologia di occupazione e settore di attività economica: Toscana e Italia - Anni 2018-2022 </t>
    </r>
    <r>
      <rPr>
        <i/>
        <sz val="10"/>
        <rFont val="Arial"/>
        <family val="2"/>
      </rPr>
      <t>(in migliaia)</t>
    </r>
  </si>
  <si>
    <t>Tavola 1 - Conto economico delle risorse e degli impieghi - Toscana e Italia . Anni 2018-2022 - Valori ai prezzi correnti (milioni di euro)</t>
  </si>
  <si>
    <t>Tavola 2- Conto della distribuzione del prodotto interno lordo - Toscana e Italia. Anni 2018-2022 - Valori ai prezzi correnti (milioni di euro)</t>
  </si>
  <si>
    <t>Tavola 3 - Valore aggiunto ai prezzi base per attività economica e prodotto interno lordo - Toscana. Anni 2018-2022- Valori ai prezzi correnti (milioni di euro)</t>
  </si>
  <si>
    <t>Tavola 4 - Valore aggiunto ai prezzi base per settore di attività economica e provincia.  Anno 2021 - Valori a prezzi correnti (milioni di euro)20</t>
  </si>
  <si>
    <t>Tavola 5 - Investimenti fissi lordi per branca proprietaria - Toscana e Italia. Anni 2018-2021 - Valori ai prezzi correnti (milioni di euro)</t>
  </si>
  <si>
    <t>Tavola 6 - Retribuzioni lorde - Toscana e Italia. Anni 2018-2021 - Valori ai prezzi correnti (milioni di euro)</t>
  </si>
  <si>
    <t>Tavola 7 - Contributi sociali a carico dei datori di lavoro - Toscana e Italia . Anni 2018-2021 - Valori ai prezzi correnti (milioni di euro)</t>
  </si>
  <si>
    <t>Tavola 8 - Redditi interni da lavoro dipendente - Toscana e Italia. Anni 2018-2022 - Valori ai prezzi correnti (milioni di euro)</t>
  </si>
  <si>
    <t>Tavola 9 - Spese per consumi finali delle famiglie. Toscana e Italia. Anni 2018-2022 -  Valori ai prezzi correnti (milioni di euro)</t>
  </si>
  <si>
    <t>Tavola 10 - Spese per consumi finali della Pubblica Amministrazione per funzioni di spesa - Toscana e Italia . Anni 2018-2021 - Valori ai prezzi correnti (milioni di euro)</t>
  </si>
  <si>
    <t>Tavola 11 - Occupati per tipologia di occupazione e settore di attività economica: Toscana e Italia - Anni 2018-2022 (migliaia)</t>
  </si>
  <si>
    <r>
      <t xml:space="preserve">Tavola 12 - Occupati per tipologia di occupazione, settore di attività economica e provincia - Anno 2021 </t>
    </r>
    <r>
      <rPr>
        <i/>
        <sz val="10"/>
        <rFont val="Arial"/>
        <family val="2"/>
      </rPr>
      <t>( in migliaia)</t>
    </r>
  </si>
  <si>
    <t>Commercio all’ingrosso e al dettaglio, riparazione di autoveicoli e motocicli, trasporti e magazzinaggio, servizi di alloggio e di ristorazione, servizi di informazione e comunicazione</t>
  </si>
  <si>
    <t>Attività finanziarie e assicurative, attività immobiliari, attività professionali, scientifiche e tecniche, amministrazione e servizi di supporto</t>
  </si>
  <si>
    <t>Amministrazione pubblica e difesa, assicurazione sociale obbligatoria, istruzione, sanità e assistenza sociale</t>
  </si>
  <si>
    <t>Attività artistiche, di intrattenimento e divertimento; riparazione di beni per la casa e altri servizi</t>
  </si>
  <si>
    <r>
      <t xml:space="preserve">Tavola 13 - Principali aggregati macroeconomici per anno - Toscana e Italia. Anni 2018-2022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Val</t>
    </r>
    <r>
      <rPr>
        <sz val="10"/>
        <rFont val="Arial"/>
        <family val="2"/>
      </rPr>
      <t>o</t>
    </r>
    <r>
      <rPr>
        <i/>
        <sz val="10"/>
        <rFont val="Arial"/>
        <family val="2"/>
      </rPr>
      <t>ri pro-capite in euro a prezzi correnti per anno)</t>
    </r>
  </si>
  <si>
    <r>
      <rPr>
        <b/>
        <sz val="10"/>
        <rFont val="Trebuchet MS"/>
        <family val="2"/>
      </rPr>
      <t>Consumi finali delle Amministrazioni pubbliche</t>
    </r>
    <r>
      <rPr>
        <b/>
        <sz val="8.5"/>
        <rFont val="Trebuchet MS"/>
        <family val="2"/>
      </rPr>
      <t xml:space="preserve">: </t>
    </r>
    <r>
      <rPr>
        <sz val="8.5"/>
        <rFont val="Trebuchet MS"/>
        <family val="2"/>
      </rPr>
      <t>valore della spesa per beni e servizi delle Amministrazioni pubbliche (AP) per il diretto soddisfacimento dei bisogni, individuali o collettivi, dei membri della collettività.</t>
    </r>
  </si>
  <si>
    <r>
      <rPr>
        <b/>
        <sz val="10"/>
        <rFont val="Trebuchet MS"/>
        <family val="2"/>
      </rPr>
      <t>Consumi finali delle famiglie</t>
    </r>
    <r>
      <rPr>
        <b/>
        <sz val="8.5"/>
        <rFont val="Trebuchet MS"/>
        <family val="2"/>
      </rPr>
      <t xml:space="preserve">: </t>
    </r>
    <r>
      <rPr>
        <sz val="8.5"/>
        <rFont val="Trebuchet MS"/>
        <family val="2"/>
      </rPr>
      <t>valore della spesa che le famiglie sostengono per l’acquisto di beni e servizi necessari per il soddisfacimento dei propri bisogni.</t>
    </r>
  </si>
  <si>
    <r>
      <rPr>
        <b/>
        <sz val="10"/>
        <rFont val="Trebuchet MS"/>
        <family val="2"/>
      </rPr>
      <t>Conto delle risorse e degli impieghi</t>
    </r>
    <r>
      <rPr>
        <b/>
        <sz val="8.5"/>
        <rFont val="Trebuchet MS"/>
        <family val="2"/>
      </rPr>
      <t xml:space="preserve">: </t>
    </r>
    <r>
      <rPr>
        <sz val="8.5"/>
        <rFont val="Trebuchet MS"/>
        <family val="2"/>
      </rPr>
      <t>esprime l’uguaglianza tra le risorse (prodotto interno lordo a prezzi di mercato e importazioni) e gli impieghi (consumi nazionali, investimenti lordi e esportazioni) a livello dell’intera economia. Deriva dalla fusione tra conto di equilibrio dei beni e servizi, che descrive l’utilizzo dei prodotti disponibili, e conto della produzione, che illustra le operazioni relative al processo produttivo.</t>
    </r>
  </si>
  <si>
    <r>
      <rPr>
        <b/>
        <sz val="10"/>
        <rFont val="Trebuchet MS"/>
        <family val="2"/>
      </rPr>
      <t>Conto della distribuzione del prodotto interno lordo</t>
    </r>
    <r>
      <rPr>
        <b/>
        <sz val="8.5"/>
        <rFont val="Trebuchet MS"/>
        <family val="2"/>
      </rPr>
      <t>:</t>
    </r>
    <r>
      <rPr>
        <b/>
        <sz val="9.5"/>
        <color indexed="54"/>
        <rFont val="SimonciniGaramond-Bold"/>
        <family val="0"/>
      </rPr>
      <t xml:space="preserve"> </t>
    </r>
    <r>
      <rPr>
        <sz val="8.5"/>
        <rFont val="Trebuchet MS"/>
        <family val="2"/>
      </rPr>
      <t>registra le operazioni di distribuzione del reddito direttamente collegate al processo produttivo e che, pertanto, possono essere classificate tanto per branche quanto per settori. In entrata si registrano il valore  aggiunto ai prezzi di mercato ed i contributi alla produzione; in uscita le imposte indirette sulla produzione e sulle  importazioni ed i redditi da lavoro dipendente. Il saldo è costituito dal risultato lordo  di gestione.</t>
    </r>
  </si>
  <si>
    <r>
      <rPr>
        <b/>
        <sz val="10"/>
        <rFont val="Trebuchet MS"/>
        <family val="2"/>
      </rPr>
      <t>Contributi sociali effettivi</t>
    </r>
    <r>
      <rPr>
        <b/>
        <sz val="9.5"/>
        <color indexed="54"/>
        <rFont val="SimonciniGaramond-Bold"/>
        <family val="0"/>
      </rPr>
      <t xml:space="preserve">: </t>
    </r>
    <r>
      <rPr>
        <sz val="8.5"/>
        <rFont val="Trebuchet MS"/>
        <family val="2"/>
      </rPr>
      <t>comprendono tutti i versamenti che le persone assicurate o i loro datori di lavoro, effettuano agli organismi che erogano prestazioni sociali, al fine di acquistare o di conservare il diritto alla prestazione.</t>
    </r>
  </si>
  <si>
    <r>
      <rPr>
        <b/>
        <sz val="10"/>
        <rFont val="Trebuchet MS"/>
        <family val="2"/>
      </rPr>
      <t>Investimenti fissi lordi</t>
    </r>
    <r>
      <rPr>
        <b/>
        <sz val="8.5"/>
        <rFont val="Trebuchet MS"/>
        <family val="2"/>
      </rPr>
      <t xml:space="preserve">: </t>
    </r>
    <r>
      <rPr>
        <sz val="8.5"/>
        <rFont val="Trebuchet MS"/>
        <family val="2"/>
      </rPr>
      <t>sono costituti dalle acquisizioni (al netto delle cessioni) di capitale fisso effettuate dai produttori residenti a cui si aggiungono gli incrementi di valore dei beni materiali non prodotti. Il capitale fisso consiste di beni materiali e immateriali (ad esempio software) prodotti e destinati a essere utilizzati nei processi produttivi per un periodo superiore a un anno.</t>
    </r>
  </si>
  <si>
    <r>
      <rPr>
        <b/>
        <sz val="10"/>
        <rFont val="Trebuchet MS"/>
        <family val="2"/>
      </rPr>
      <t>Prodotto interno lordo ai prezzi di mercato (Pil)</t>
    </r>
    <r>
      <rPr>
        <b/>
        <sz val="8.5"/>
        <rFont val="Trebuchet MS"/>
        <family val="2"/>
      </rPr>
      <t>:</t>
    </r>
    <r>
      <rPr>
        <sz val="8.5"/>
        <rFont val="Trebuchet MS"/>
        <family val="2"/>
      </rPr>
      <t xml:space="preserve"> il risultato finale dell’attività di produzione delle unità produttrici residenti. Corrisponde alla produzione totale di beni e servizi dell’economia, diminuita dei consumi intermedi e aumentata dell’Iva gravante e delle imposte indirette sulle importazioni. È altresì pari alla somma del valore aggiunto a prezzi base delle varie branche di attività economica, aumentata delle imposte sui prodotti (compresa l’Iva e le imposte sulle importazioni), al netto dei contributi ai prodotti.</t>
    </r>
  </si>
  <si>
    <r>
      <rPr>
        <b/>
        <sz val="10"/>
        <rFont val="Trebuchet MS"/>
        <family val="2"/>
      </rPr>
      <t>Reddito da lavoro dipendente (Rld)</t>
    </r>
    <r>
      <rPr>
        <b/>
        <sz val="8.5"/>
        <rFont val="Trebuchet MS"/>
        <family val="2"/>
      </rPr>
      <t xml:space="preserve">: </t>
    </r>
    <r>
      <rPr>
        <sz val="8.5"/>
        <rFont val="Trebuchet MS"/>
        <family val="2"/>
      </rPr>
      <t>il costo sostenuto dai datori di lavoro a titolo di remunerazione dell’attività prestata dai lavoratori alle proprie dipendenze. Il complesso dei redditi da lavoro dipendente comprende sia le retribuzioni lorde sia i contributi sociali, effettivi e/o figurativi.</t>
    </r>
  </si>
  <si>
    <r>
      <rPr>
        <b/>
        <sz val="10"/>
        <rFont val="Trebuchet MS"/>
        <family val="2"/>
      </rPr>
      <t>Retribuzioni lorde</t>
    </r>
    <r>
      <rPr>
        <sz val="8.5"/>
        <rFont val="Trebuchet MS"/>
        <family val="2"/>
      </rPr>
      <t>: comprendono i salari, gli stipendi e le competenze accessorie, in denaro e in natura, al lordo delle trattenute erariali e previdenziali, corrisposti ai lavoratori dipendenti direttamente e con carattere di periodicità, secondo quanto stabilito dai contratti, dagli accordi aziendali e dalle norme di legge in vigore.</t>
    </r>
  </si>
  <si>
    <r>
      <rPr>
        <b/>
        <sz val="10"/>
        <rFont val="Trebuchet MS"/>
        <family val="2"/>
      </rPr>
      <t>Valore aggiunto a prezzi base</t>
    </r>
    <r>
      <rPr>
        <b/>
        <sz val="8.5"/>
        <rFont val="Trebuchet MS"/>
        <family val="2"/>
      </rPr>
      <t xml:space="preserve">: </t>
    </r>
    <r>
      <rPr>
        <sz val="8.5"/>
        <rFont val="Trebuchet MS"/>
        <family val="2"/>
      </rPr>
      <t>l’aggregato che consente di apprezzare la crescita del sistema economico in termini di nuovi beni e servizi messi a disposizione della comunità per impieghi finali. È il saldo tra il valore della produzione di beni e servizi conseguita dalle singole branche produttive, valutata a prezzi base cioè al netto delle imposte sui prodotti e al lordo dei contributi ai prodotti, e il valore dei beni e servizi intermedi</t>
    </r>
    <r>
      <rPr>
        <sz val="8"/>
        <rFont val="Arial"/>
        <family val="2"/>
      </rPr>
      <t xml:space="preserve"> dalle stesse consumati (materie prime e ausiliarie impiegate e servizi forniti da altre unità produttive).</t>
    </r>
  </si>
  <si>
    <t>prodotto interno lordo ai prezzi di mercato per abitante(*)</t>
  </si>
  <si>
    <t>valore aggiunto per unità di lavoro(*)</t>
  </si>
  <si>
    <t>valore aggiunto per ora lavorata(*)</t>
  </si>
  <si>
    <t>consumi finali interni per abitante(*)</t>
  </si>
  <si>
    <t>redditi interni da lavoro dipendente per unità di lavoro dipendente(*)</t>
  </si>
  <si>
    <t>redditi interni da lavoro dipendente per occupato dipendente(*)</t>
  </si>
  <si>
    <t>redditi interni da lavoro dipendente per ora lavorata da occupato dipendente(*)</t>
  </si>
  <si>
    <t>retribuzioni interne lorde per unità di lavoro dipendente(*)</t>
  </si>
  <si>
    <t>retribuzioni interne lorde per occupato dipendente(*)</t>
  </si>
  <si>
    <t>retribuzioni interne lorde per ora lavorata da occupato dipendente(*)</t>
  </si>
  <si>
    <t>valore aggiunto per abitante(*)</t>
  </si>
  <si>
    <t>reddito disponibile delle famiglie consumatrici per abitante(*)</t>
  </si>
  <si>
    <t>(*) Unità di misura :euro Unità dimoltiplicazione:unità</t>
  </si>
  <si>
    <t>Tavola 13 - Principali aggregati macroeconomici per anno - Toscana e Italia. Anni 2018-2022 (Valori pro-capite in euro a prezzi correnti per anno)</t>
  </si>
  <si>
    <t>Tavola 12 - Occupati per tipologia di occupazione, settore di attività economica e provincia - Anno 2021 (migliaia)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</si>
</sst>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&quot;- &quot;#,##0;_-&quot; - &quot;"/>
    <numFmt numFmtId="165" formatCode="#,##0.0"/>
    <numFmt numFmtId="166" formatCode="0.0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  <numFmt numFmtId="171" formatCode="[$-410]dddd\ d\ mmmm\ yyyy"/>
  </numFmts>
  <fonts count="55">
    <font>
      <sz val="10"/>
      <name val="Arial"/>
      <family val="0"/>
    </font>
    <font>
      <b/>
      <sz val="8.5"/>
      <name val="Trebuchet MS"/>
      <family val="2"/>
    </font>
    <font>
      <sz val="8.5"/>
      <name val="Trebuchet MS"/>
      <family val="2"/>
    </font>
    <font>
      <b/>
      <sz val="9.5"/>
      <color indexed="54"/>
      <name val="SimonciniGaramond-Bold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8"/>
      <color indexed="63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25"/>
      <name val="Arial"/>
      <family val="2"/>
    </font>
    <font>
      <b/>
      <sz val="10"/>
      <name val="Trebuchet MS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29" borderId="0" applyNumberFormat="0" applyBorder="0" applyAlignment="0" applyProtection="0"/>
    <xf numFmtId="0" fontId="13" fillId="0" borderId="0">
      <alignment/>
      <protection/>
    </xf>
    <xf numFmtId="0" fontId="0" fillId="30" borderId="4" applyNumberFormat="0" applyFont="0" applyAlignment="0" applyProtection="0"/>
    <xf numFmtId="164" fontId="0" fillId="0" borderId="0" applyFill="0" applyBorder="0" applyAlignment="0" applyProtection="0"/>
    <xf numFmtId="0" fontId="45" fillId="20" borderId="5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9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justify"/>
    </xf>
    <xf numFmtId="0" fontId="5" fillId="0" borderId="0" xfId="36" applyNumberFormat="1" applyFont="1" applyFill="1" applyBorder="1" applyAlignment="1" applyProtection="1">
      <alignment/>
      <protection/>
    </xf>
    <xf numFmtId="0" fontId="6" fillId="0" borderId="0" xfId="36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49" fontId="5" fillId="0" borderId="0" xfId="0" applyNumberFormat="1" applyFont="1" applyAlignment="1">
      <alignment/>
    </xf>
    <xf numFmtId="0" fontId="8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/>
    </xf>
    <xf numFmtId="165" fontId="4" fillId="0" borderId="0" xfId="0" applyNumberFormat="1" applyFont="1" applyFill="1" applyAlignment="1">
      <alignment horizontal="right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65" fontId="8" fillId="0" borderId="0" xfId="0" applyNumberFormat="1" applyFont="1" applyFill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65" fontId="8" fillId="0" borderId="0" xfId="0" applyNumberFormat="1" applyFont="1" applyBorder="1" applyAlignment="1">
      <alignment horizontal="right"/>
    </xf>
    <xf numFmtId="165" fontId="4" fillId="33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49" fontId="5" fillId="0" borderId="0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1" fillId="0" borderId="0" xfId="0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8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36" applyNumberFormat="1" applyFont="1" applyFill="1" applyBorder="1" applyAlignment="1" applyProtection="1">
      <alignment/>
      <protection/>
    </xf>
    <xf numFmtId="165" fontId="4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6" fontId="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66" fontId="4" fillId="0" borderId="0" xfId="0" applyNumberFormat="1" applyFont="1" applyFill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/>
    </xf>
    <xf numFmtId="0" fontId="6" fillId="0" borderId="0" xfId="36" applyNumberFormat="1" applyFill="1" applyBorder="1" applyAlignment="1" applyProtection="1">
      <alignment/>
      <protection/>
    </xf>
    <xf numFmtId="49" fontId="5" fillId="0" borderId="0" xfId="0" applyNumberFormat="1" applyFont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32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/>
    </xf>
    <xf numFmtId="165" fontId="32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65" fontId="32" fillId="0" borderId="11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165" fontId="10" fillId="0" borderId="14" xfId="0" applyNumberFormat="1" applyFont="1" applyFill="1" applyBorder="1" applyAlignment="1">
      <alignment horizontal="center"/>
    </xf>
    <xf numFmtId="0" fontId="32" fillId="0" borderId="15" xfId="0" applyFont="1" applyFill="1" applyBorder="1" applyAlignment="1">
      <alignment horizontal="left"/>
    </xf>
    <xf numFmtId="165" fontId="32" fillId="0" borderId="15" xfId="0" applyNumberFormat="1" applyFont="1" applyFill="1" applyBorder="1" applyAlignment="1">
      <alignment horizontal="center"/>
    </xf>
    <xf numFmtId="165" fontId="32" fillId="0" borderId="10" xfId="0" applyNumberFormat="1" applyFont="1" applyFill="1" applyBorder="1" applyAlignment="1">
      <alignment horizontal="center"/>
    </xf>
    <xf numFmtId="0" fontId="32" fillId="0" borderId="11" xfId="0" applyFont="1" applyFill="1" applyBorder="1" applyAlignment="1">
      <alignment horizontal="left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165" fontId="10" fillId="0" borderId="0" xfId="0" applyNumberFormat="1" applyFont="1" applyFill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5" fontId="32" fillId="0" borderId="0" xfId="0" applyNumberFormat="1" applyFont="1" applyBorder="1" applyAlignment="1">
      <alignment horizontal="right"/>
    </xf>
    <xf numFmtId="0" fontId="32" fillId="0" borderId="0" xfId="0" applyFont="1" applyFill="1" applyBorder="1" applyAlignment="1">
      <alignment vertical="top" wrapText="1"/>
    </xf>
    <xf numFmtId="165" fontId="32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vertical="top" wrapText="1"/>
    </xf>
    <xf numFmtId="165" fontId="33" fillId="0" borderId="0" xfId="0" applyNumberFormat="1" applyFont="1" applyFill="1" applyBorder="1" applyAlignment="1">
      <alignment horizontal="right"/>
    </xf>
    <xf numFmtId="165" fontId="33" fillId="0" borderId="0" xfId="0" applyNumberFormat="1" applyFont="1" applyBorder="1" applyAlignment="1">
      <alignment horizontal="right"/>
    </xf>
    <xf numFmtId="0" fontId="34" fillId="0" borderId="0" xfId="0" applyFont="1" applyFill="1" applyBorder="1" applyAlignment="1">
      <alignment vertical="top" wrapText="1"/>
    </xf>
    <xf numFmtId="165" fontId="34" fillId="0" borderId="0" xfId="0" applyNumberFormat="1" applyFont="1" applyFill="1" applyBorder="1" applyAlignment="1">
      <alignment horizontal="right"/>
    </xf>
    <xf numFmtId="165" fontId="34" fillId="0" borderId="0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/>
    </xf>
    <xf numFmtId="0" fontId="32" fillId="0" borderId="0" xfId="0" applyFont="1" applyBorder="1" applyAlignment="1">
      <alignment horizontal="right"/>
    </xf>
    <xf numFmtId="165" fontId="32" fillId="0" borderId="0" xfId="0" applyNumberFormat="1" applyFont="1" applyBorder="1" applyAlignment="1">
      <alignment/>
    </xf>
    <xf numFmtId="164" fontId="10" fillId="0" borderId="0" xfId="50" applyFont="1" applyFill="1" applyBorder="1" applyAlignment="1" applyProtection="1">
      <alignment horizontal="left"/>
      <protection/>
    </xf>
    <xf numFmtId="164" fontId="32" fillId="0" borderId="0" xfId="50" applyFont="1" applyFill="1" applyBorder="1" applyAlignment="1" applyProtection="1">
      <alignment/>
      <protection/>
    </xf>
    <xf numFmtId="165" fontId="32" fillId="33" borderId="0" xfId="0" applyNumberFormat="1" applyFont="1" applyFill="1" applyBorder="1" applyAlignment="1">
      <alignment/>
    </xf>
    <xf numFmtId="164" fontId="10" fillId="0" borderId="11" xfId="50" applyFont="1" applyFill="1" applyBorder="1" applyAlignment="1" applyProtection="1">
      <alignment horizontal="left" wrapText="1"/>
      <protection/>
    </xf>
    <xf numFmtId="165" fontId="10" fillId="0" borderId="11" xfId="0" applyNumberFormat="1" applyFont="1" applyFill="1" applyBorder="1" applyAlignment="1">
      <alignment horizontal="right"/>
    </xf>
    <xf numFmtId="165" fontId="10" fillId="0" borderId="17" xfId="0" applyNumberFormat="1" applyFont="1" applyBorder="1" applyAlignment="1">
      <alignment horizontal="right"/>
    </xf>
    <xf numFmtId="0" fontId="32" fillId="0" borderId="11" xfId="0" applyFont="1" applyBorder="1" applyAlignment="1">
      <alignment horizontal="left" vertical="center"/>
    </xf>
    <xf numFmtId="0" fontId="32" fillId="0" borderId="11" xfId="0" applyFont="1" applyFill="1" applyBorder="1" applyAlignment="1">
      <alignment horizontal="right" vertical="center"/>
    </xf>
    <xf numFmtId="0" fontId="32" fillId="0" borderId="16" xfId="0" applyFont="1" applyFill="1" applyBorder="1" applyAlignment="1">
      <alignment horizontal="right" vertical="center"/>
    </xf>
    <xf numFmtId="0" fontId="32" fillId="0" borderId="0" xfId="0" applyFont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11" xfId="0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wrapText="1"/>
    </xf>
    <xf numFmtId="165" fontId="32" fillId="0" borderId="11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165" fontId="10" fillId="0" borderId="0" xfId="0" applyNumberFormat="1" applyFont="1" applyFill="1" applyAlignment="1">
      <alignment/>
    </xf>
    <xf numFmtId="0" fontId="32" fillId="0" borderId="0" xfId="0" applyFont="1" applyBorder="1" applyAlignment="1">
      <alignment horizontal="left"/>
    </xf>
    <xf numFmtId="165" fontId="32" fillId="0" borderId="0" xfId="0" applyNumberFormat="1" applyFont="1" applyFill="1" applyAlignment="1">
      <alignment horizontal="right"/>
    </xf>
    <xf numFmtId="0" fontId="32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 vertical="top"/>
    </xf>
    <xf numFmtId="165" fontId="32" fillId="0" borderId="0" xfId="0" applyNumberFormat="1" applyFont="1" applyFill="1" applyBorder="1" applyAlignment="1">
      <alignment/>
    </xf>
    <xf numFmtId="0" fontId="34" fillId="0" borderId="0" xfId="0" applyFont="1" applyBorder="1" applyAlignment="1">
      <alignment wrapText="1"/>
    </xf>
    <xf numFmtId="165" fontId="34" fillId="0" borderId="0" xfId="0" applyNumberFormat="1" applyFont="1" applyFill="1" applyAlignment="1">
      <alignment horizontal="right"/>
    </xf>
    <xf numFmtId="165" fontId="34" fillId="0" borderId="0" xfId="0" applyNumberFormat="1" applyFont="1" applyBorder="1" applyAlignment="1">
      <alignment/>
    </xf>
    <xf numFmtId="3" fontId="34" fillId="0" borderId="0" xfId="0" applyNumberFormat="1" applyFont="1" applyBorder="1" applyAlignment="1">
      <alignment horizontal="right"/>
    </xf>
    <xf numFmtId="0" fontId="34" fillId="0" borderId="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0" xfId="0" applyFont="1" applyBorder="1" applyAlignment="1">
      <alignment vertical="top" wrapText="1"/>
    </xf>
    <xf numFmtId="3" fontId="34" fillId="0" borderId="0" xfId="0" applyNumberFormat="1" applyFont="1" applyFill="1" applyBorder="1" applyAlignment="1">
      <alignment horizontal="right"/>
    </xf>
    <xf numFmtId="0" fontId="32" fillId="0" borderId="0" xfId="0" applyNumberFormat="1" applyFont="1" applyFill="1" applyBorder="1" applyAlignment="1">
      <alignment horizontal="right"/>
    </xf>
    <xf numFmtId="3" fontId="32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left" vertical="top"/>
    </xf>
    <xf numFmtId="0" fontId="35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 vertical="top"/>
    </xf>
    <xf numFmtId="0" fontId="32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vertical="top"/>
    </xf>
    <xf numFmtId="0" fontId="34" fillId="0" borderId="0" xfId="0" applyFont="1" applyFill="1" applyBorder="1" applyAlignment="1">
      <alignment wrapText="1"/>
    </xf>
    <xf numFmtId="165" fontId="34" fillId="0" borderId="0" xfId="0" applyNumberFormat="1" applyFont="1" applyFill="1" applyBorder="1" applyAlignment="1">
      <alignment/>
    </xf>
    <xf numFmtId="3" fontId="34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0" fontId="32" fillId="0" borderId="11" xfId="0" applyFont="1" applyFill="1" applyBorder="1" applyAlignment="1">
      <alignment horizontal="left" vertical="top"/>
    </xf>
    <xf numFmtId="0" fontId="35" fillId="0" borderId="11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right"/>
    </xf>
    <xf numFmtId="49" fontId="5" fillId="0" borderId="0" xfId="0" applyNumberFormat="1" applyFont="1" applyBorder="1" applyAlignment="1">
      <alignment horizontal="center" wrapText="1"/>
    </xf>
    <xf numFmtId="0" fontId="3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165" fontId="10" fillId="0" borderId="0" xfId="0" applyNumberFormat="1" applyFont="1" applyFill="1" applyBorder="1" applyAlignment="1">
      <alignment/>
    </xf>
    <xf numFmtId="0" fontId="32" fillId="0" borderId="0" xfId="0" applyFont="1" applyBorder="1" applyAlignment="1">
      <alignment/>
    </xf>
    <xf numFmtId="165" fontId="36" fillId="0" borderId="0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65" fontId="33" fillId="0" borderId="0" xfId="0" applyNumberFormat="1" applyFont="1" applyFill="1" applyBorder="1" applyAlignment="1">
      <alignment/>
    </xf>
    <xf numFmtId="0" fontId="34" fillId="0" borderId="0" xfId="0" applyFont="1" applyBorder="1" applyAlignment="1">
      <alignment/>
    </xf>
    <xf numFmtId="165" fontId="34" fillId="34" borderId="0" xfId="0" applyNumberFormat="1" applyFont="1" applyFill="1" applyBorder="1" applyAlignment="1">
      <alignment/>
    </xf>
    <xf numFmtId="0" fontId="34" fillId="34" borderId="0" xfId="0" applyFont="1" applyFill="1" applyBorder="1" applyAlignment="1">
      <alignment/>
    </xf>
    <xf numFmtId="165" fontId="33" fillId="0" borderId="0" xfId="0" applyNumberFormat="1" applyFont="1" applyFill="1" applyAlignment="1">
      <alignment/>
    </xf>
    <xf numFmtId="4" fontId="10" fillId="0" borderId="0" xfId="0" applyNumberFormat="1" applyFont="1" applyBorder="1" applyAlignment="1">
      <alignment/>
    </xf>
    <xf numFmtId="165" fontId="33" fillId="0" borderId="0" xfId="0" applyNumberFormat="1" applyFont="1" applyFill="1" applyAlignment="1">
      <alignment horizontal="right"/>
    </xf>
    <xf numFmtId="0" fontId="10" fillId="0" borderId="11" xfId="0" applyFont="1" applyFill="1" applyBorder="1" applyAlignment="1">
      <alignment horizontal="left"/>
    </xf>
    <xf numFmtId="165" fontId="10" fillId="0" borderId="11" xfId="0" applyNumberFormat="1" applyFont="1" applyFill="1" applyBorder="1" applyAlignment="1">
      <alignment/>
    </xf>
    <xf numFmtId="0" fontId="32" fillId="0" borderId="10" xfId="0" applyFont="1" applyFill="1" applyBorder="1" applyAlignment="1">
      <alignment horizontal="left"/>
    </xf>
    <xf numFmtId="165" fontId="32" fillId="0" borderId="19" xfId="0" applyNumberFormat="1" applyFont="1" applyFill="1" applyBorder="1" applyAlignment="1">
      <alignment/>
    </xf>
    <xf numFmtId="0" fontId="32" fillId="0" borderId="0" xfId="0" applyFont="1" applyBorder="1" applyAlignment="1">
      <alignment horizontal="center"/>
    </xf>
    <xf numFmtId="165" fontId="10" fillId="0" borderId="0" xfId="0" applyNumberFormat="1" applyFont="1" applyFill="1" applyAlignment="1">
      <alignment horizontal="right"/>
    </xf>
    <xf numFmtId="0" fontId="32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left" vertical="top" wrapText="1"/>
    </xf>
    <xf numFmtId="165" fontId="10" fillId="0" borderId="0" xfId="0" applyNumberFormat="1" applyFont="1" applyAlignment="1">
      <alignment/>
    </xf>
    <xf numFmtId="0" fontId="33" fillId="0" borderId="0" xfId="0" applyFont="1" applyBorder="1" applyAlignment="1">
      <alignment vertical="top" wrapText="1"/>
    </xf>
    <xf numFmtId="165" fontId="32" fillId="0" borderId="0" xfId="0" applyNumberFormat="1" applyFont="1" applyAlignment="1">
      <alignment horizontal="right"/>
    </xf>
    <xf numFmtId="165" fontId="32" fillId="0" borderId="0" xfId="0" applyNumberFormat="1" applyFont="1" applyFill="1" applyAlignment="1">
      <alignment/>
    </xf>
    <xf numFmtId="165" fontId="32" fillId="0" borderId="0" xfId="0" applyNumberFormat="1" applyFont="1" applyAlignment="1">
      <alignment/>
    </xf>
    <xf numFmtId="0" fontId="32" fillId="0" borderId="0" xfId="0" applyFont="1" applyAlignment="1">
      <alignment/>
    </xf>
    <xf numFmtId="4" fontId="10" fillId="0" borderId="0" xfId="0" applyNumberFormat="1" applyFont="1" applyAlignment="1">
      <alignment/>
    </xf>
    <xf numFmtId="0" fontId="32" fillId="0" borderId="19" xfId="0" applyFont="1" applyFill="1" applyBorder="1" applyAlignment="1">
      <alignment horizontal="left"/>
    </xf>
    <xf numFmtId="165" fontId="32" fillId="0" borderId="19" xfId="0" applyNumberFormat="1" applyFont="1" applyFill="1" applyBorder="1" applyAlignment="1">
      <alignment horizontal="right"/>
    </xf>
    <xf numFmtId="0" fontId="32" fillId="0" borderId="11" xfId="0" applyFont="1" applyBorder="1" applyAlignment="1">
      <alignment horizontal="right" vertical="center"/>
    </xf>
    <xf numFmtId="3" fontId="10" fillId="0" borderId="0" xfId="0" applyNumberFormat="1" applyFont="1" applyAlignment="1">
      <alignment/>
    </xf>
    <xf numFmtId="165" fontId="34" fillId="0" borderId="0" xfId="0" applyNumberFormat="1" applyFont="1" applyFill="1" applyAlignment="1">
      <alignment/>
    </xf>
    <xf numFmtId="165" fontId="32" fillId="0" borderId="10" xfId="0" applyNumberFormat="1" applyFont="1" applyFill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32" fillId="0" borderId="20" xfId="0" applyFont="1" applyFill="1" applyBorder="1" applyAlignment="1">
      <alignment horizontal="center" vertical="center"/>
    </xf>
    <xf numFmtId="3" fontId="32" fillId="0" borderId="0" xfId="0" applyNumberFormat="1" applyFont="1" applyBorder="1" applyAlignment="1">
      <alignment horizontal="right"/>
    </xf>
    <xf numFmtId="0" fontId="10" fillId="0" borderId="21" xfId="0" applyFont="1" applyFill="1" applyBorder="1" applyAlignment="1">
      <alignment horizontal="center" vertical="center"/>
    </xf>
    <xf numFmtId="3" fontId="32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3" fontId="10" fillId="0" borderId="0" xfId="0" applyNumberFormat="1" applyFont="1" applyBorder="1" applyAlignment="1">
      <alignment/>
    </xf>
    <xf numFmtId="0" fontId="10" fillId="0" borderId="11" xfId="0" applyFont="1" applyBorder="1" applyAlignment="1">
      <alignment horizontal="left"/>
    </xf>
    <xf numFmtId="0" fontId="32" fillId="0" borderId="12" xfId="0" applyFont="1" applyBorder="1" applyAlignment="1">
      <alignment horizontal="left" vertical="center"/>
    </xf>
    <xf numFmtId="0" fontId="32" fillId="0" borderId="11" xfId="0" applyFont="1" applyFill="1" applyBorder="1" applyAlignment="1">
      <alignment vertical="center"/>
    </xf>
    <xf numFmtId="164" fontId="32" fillId="0" borderId="0" xfId="50" applyFont="1" applyFill="1" applyBorder="1" applyAlignment="1" applyProtection="1">
      <alignment horizontal="left"/>
      <protection/>
    </xf>
    <xf numFmtId="165" fontId="10" fillId="0" borderId="17" xfId="0" applyNumberFormat="1" applyFont="1" applyFill="1" applyBorder="1" applyAlignment="1">
      <alignment/>
    </xf>
    <xf numFmtId="0" fontId="32" fillId="0" borderId="13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0" fontId="32" fillId="0" borderId="0" xfId="0" applyFont="1" applyFill="1" applyBorder="1" applyAlignment="1">
      <alignment horizontal="center" wrapText="1"/>
    </xf>
    <xf numFmtId="165" fontId="32" fillId="0" borderId="0" xfId="0" applyNumberFormat="1" applyFont="1" applyFill="1" applyAlignment="1">
      <alignment horizontal="center"/>
    </xf>
    <xf numFmtId="3" fontId="32" fillId="0" borderId="0" xfId="0" applyNumberFormat="1" applyFont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34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wrapText="1"/>
    </xf>
    <xf numFmtId="165" fontId="33" fillId="0" borderId="0" xfId="0" applyNumberFormat="1" applyFont="1" applyFill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right" vertical="center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165" fontId="10" fillId="0" borderId="11" xfId="0" applyNumberFormat="1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/>
    </xf>
    <xf numFmtId="0" fontId="10" fillId="0" borderId="17" xfId="0" applyFont="1" applyFill="1" applyBorder="1" applyAlignment="1">
      <alignment/>
    </xf>
    <xf numFmtId="3" fontId="32" fillId="0" borderId="22" xfId="0" applyNumberFormat="1" applyFont="1" applyBorder="1" applyAlignment="1">
      <alignment/>
    </xf>
    <xf numFmtId="0" fontId="10" fillId="0" borderId="2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left" vertical="center" wrapText="1"/>
    </xf>
    <xf numFmtId="0" fontId="32" fillId="0" borderId="24" xfId="0" applyFont="1" applyFill="1" applyBorder="1" applyAlignment="1">
      <alignment horizontal="left" vertical="center" wrapText="1"/>
    </xf>
    <xf numFmtId="0" fontId="32" fillId="0" borderId="25" xfId="0" applyFont="1" applyFill="1" applyBorder="1" applyAlignment="1">
      <alignment horizontal="left" vertical="center" wrapText="1"/>
    </xf>
    <xf numFmtId="166" fontId="32" fillId="0" borderId="0" xfId="0" applyNumberFormat="1" applyFont="1" applyFill="1" applyBorder="1" applyAlignment="1">
      <alignment horizontal="center"/>
    </xf>
    <xf numFmtId="0" fontId="32" fillId="0" borderId="11" xfId="0" applyFont="1" applyBorder="1" applyAlignment="1">
      <alignment horizontal="left"/>
    </xf>
    <xf numFmtId="166" fontId="32" fillId="0" borderId="11" xfId="0" applyNumberFormat="1" applyFont="1" applyFill="1" applyBorder="1" applyAlignment="1">
      <alignment horizontal="center"/>
    </xf>
    <xf numFmtId="166" fontId="32" fillId="0" borderId="17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left" vertical="center"/>
    </xf>
    <xf numFmtId="166" fontId="10" fillId="0" borderId="0" xfId="0" applyNumberFormat="1" applyFont="1" applyFill="1" applyBorder="1" applyAlignment="1">
      <alignment horizontal="center"/>
    </xf>
    <xf numFmtId="166" fontId="10" fillId="0" borderId="11" xfId="0" applyNumberFormat="1" applyFont="1" applyFill="1" applyBorder="1" applyAlignment="1">
      <alignment horizontal="center"/>
    </xf>
    <xf numFmtId="166" fontId="10" fillId="0" borderId="17" xfId="0" applyNumberFormat="1" applyFont="1" applyFill="1" applyBorder="1" applyAlignment="1">
      <alignment horizontal="center"/>
    </xf>
    <xf numFmtId="165" fontId="10" fillId="0" borderId="17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right"/>
    </xf>
    <xf numFmtId="4" fontId="32" fillId="0" borderId="0" xfId="0" applyNumberFormat="1" applyFont="1" applyFill="1" applyBorder="1" applyAlignment="1">
      <alignment/>
    </xf>
    <xf numFmtId="4" fontId="32" fillId="0" borderId="17" xfId="0" applyNumberFormat="1" applyFont="1" applyFill="1" applyBorder="1" applyAlignment="1">
      <alignment horizontal="right"/>
    </xf>
    <xf numFmtId="0" fontId="31" fillId="33" borderId="0" xfId="0" applyFont="1" applyFill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uovo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tabilit&#224;%20economica%20tavole%20dati%202015-2019.xls%23Tav12.A1%23Tav12.A1%23Tav12.A1%23Tav12.A1%23Tav12.A1%23Tav12.A1%23Tav12.A1%23Tav12.A1%23Tav12.A1%23Tav12.A1%23Tav12.A1%23Tav12.A1%23Tav12.A1%23Tav12.A1%23Tav12.A1%23Tav12.A1%23Tav12.A1%23Tav12.A1%23Tav12.A1%23Tav12.A1%23Tav12.A1%23Tav12.A1%23Tav12.A1%23#Tav12.A1%23Tav12.A1%23Tav12.A1%23Tav12.A1%23Tav12.A1%23Tav12.A1%23Tav12.A1%23Tav12.A1%23Tav12.A1%23Tav12.A1%23Tav12.A1%23Tav12.A1%23Tav12.A1%23Tav12.A1%23Tav12.A1%23Tav12.A1%23Tav12.A1%23Tav12.A1%23Tav12.A1%23Tav12.A1%23Tav12.A1%23Tav12.A1%23Tav12.A1%23%2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0.7109375" style="1" customWidth="1"/>
    <col min="2" max="16384" width="9.00390625" style="1" customWidth="1"/>
  </cols>
  <sheetData>
    <row r="1" ht="15">
      <c r="A1" s="258" t="s">
        <v>0</v>
      </c>
    </row>
    <row r="2" ht="14.25">
      <c r="A2" s="2"/>
    </row>
    <row r="3" ht="28.5">
      <c r="A3" s="3" t="s">
        <v>162</v>
      </c>
    </row>
    <row r="4" ht="4.5" customHeight="1">
      <c r="A4" s="3"/>
    </row>
    <row r="5" ht="28.5">
      <c r="A5" s="3" t="s">
        <v>163</v>
      </c>
    </row>
    <row r="6" ht="4.5" customHeight="1">
      <c r="A6" s="3"/>
    </row>
    <row r="7" ht="55.5">
      <c r="A7" s="3" t="s">
        <v>164</v>
      </c>
    </row>
    <row r="8" ht="4.5" customHeight="1">
      <c r="A8" s="3"/>
    </row>
    <row r="9" ht="69">
      <c r="A9" s="3" t="s">
        <v>165</v>
      </c>
    </row>
    <row r="10" ht="4.5" customHeight="1">
      <c r="A10" s="3"/>
    </row>
    <row r="11" ht="28.5">
      <c r="A11" s="3" t="s">
        <v>166</v>
      </c>
    </row>
    <row r="12" ht="4.5" customHeight="1">
      <c r="A12" s="3"/>
    </row>
    <row r="13" ht="55.5">
      <c r="A13" s="3" t="s">
        <v>167</v>
      </c>
    </row>
    <row r="14" ht="4.5" customHeight="1">
      <c r="A14" s="3"/>
    </row>
    <row r="15" ht="69">
      <c r="A15" s="3" t="s">
        <v>168</v>
      </c>
    </row>
    <row r="16" ht="4.5" customHeight="1">
      <c r="A16" s="3"/>
    </row>
    <row r="17" ht="42">
      <c r="A17" s="3" t="s">
        <v>169</v>
      </c>
    </row>
    <row r="18" ht="4.5" customHeight="1">
      <c r="A18" s="3"/>
    </row>
    <row r="19" ht="42">
      <c r="A19" s="3" t="s">
        <v>170</v>
      </c>
    </row>
    <row r="20" ht="4.5" customHeight="1">
      <c r="A20" s="3"/>
    </row>
    <row r="21" ht="4.5" customHeight="1">
      <c r="A21" s="3"/>
    </row>
    <row r="22" ht="66.75">
      <c r="A22" s="3" t="s">
        <v>171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showGridLines="0" zoomScalePageLayoutView="0" workbookViewId="0" topLeftCell="A1">
      <selection activeCell="A1" sqref="A1:D1"/>
    </sheetView>
  </sheetViews>
  <sheetFormatPr defaultColWidth="9.00390625" defaultRowHeight="12.75" customHeight="1"/>
  <cols>
    <col min="1" max="1" width="46.57421875" style="39" customWidth="1"/>
    <col min="2" max="4" width="9.140625" style="7" customWidth="1"/>
    <col min="5" max="6" width="9.00390625" style="39" customWidth="1"/>
    <col min="7" max="16384" width="9.00390625" style="6" customWidth="1"/>
  </cols>
  <sheetData>
    <row r="1" spans="1:6" ht="30.75" customHeight="1">
      <c r="A1" s="76" t="s">
        <v>140</v>
      </c>
      <c r="B1" s="76"/>
      <c r="C1" s="76"/>
      <c r="D1" s="76"/>
      <c r="F1" s="5" t="s">
        <v>2</v>
      </c>
    </row>
    <row r="2" spans="1:6" s="17" customFormat="1" ht="12.75" customHeight="1" thickBot="1">
      <c r="A2" s="46"/>
      <c r="B2" s="10"/>
      <c r="C2" s="10"/>
      <c r="D2" s="10"/>
      <c r="E2" s="10"/>
      <c r="F2" s="10"/>
    </row>
    <row r="3" spans="1:6" s="11" customFormat="1" ht="12.75" customHeight="1">
      <c r="A3" s="97" t="s">
        <v>22</v>
      </c>
      <c r="B3" s="125">
        <v>2018</v>
      </c>
      <c r="C3" s="124">
        <v>2019</v>
      </c>
      <c r="D3" s="124">
        <v>2020</v>
      </c>
      <c r="E3" s="124">
        <v>2021</v>
      </c>
      <c r="F3" s="124">
        <v>2022</v>
      </c>
    </row>
    <row r="4" spans="1:6" s="11" customFormat="1" ht="12.75" customHeight="1">
      <c r="A4" s="97"/>
      <c r="B4" s="124"/>
      <c r="C4" s="124"/>
      <c r="D4" s="124"/>
      <c r="E4" s="124"/>
      <c r="F4" s="124"/>
    </row>
    <row r="5" spans="1:6" s="17" customFormat="1" ht="5.25" customHeight="1">
      <c r="A5" s="90"/>
      <c r="B5" s="144"/>
      <c r="C5" s="144"/>
      <c r="D5" s="144"/>
      <c r="E5" s="144"/>
      <c r="F5" s="144"/>
    </row>
    <row r="6" spans="1:6" s="15" customFormat="1" ht="12.75" customHeight="1">
      <c r="A6" s="101" t="s">
        <v>23</v>
      </c>
      <c r="B6" s="189">
        <v>714.1</v>
      </c>
      <c r="C6" s="102">
        <v>737.4</v>
      </c>
      <c r="D6" s="102">
        <v>736</v>
      </c>
      <c r="E6" s="103">
        <v>801</v>
      </c>
      <c r="F6" s="103">
        <v>834</v>
      </c>
    </row>
    <row r="7" spans="1:6" s="15" customFormat="1" ht="14.25" customHeight="1">
      <c r="A7" s="105" t="s">
        <v>24</v>
      </c>
      <c r="B7" s="139">
        <v>694.6</v>
      </c>
      <c r="C7" s="106">
        <v>717.6</v>
      </c>
      <c r="D7" s="106">
        <v>717</v>
      </c>
      <c r="E7" s="104">
        <v>781</v>
      </c>
      <c r="F7" s="104" t="s">
        <v>6</v>
      </c>
    </row>
    <row r="8" spans="1:6" s="15" customFormat="1" ht="12.75" customHeight="1">
      <c r="A8" s="105" t="s">
        <v>83</v>
      </c>
      <c r="B8" s="139">
        <v>19.5</v>
      </c>
      <c r="C8" s="106">
        <v>19.8</v>
      </c>
      <c r="D8" s="106">
        <v>19</v>
      </c>
      <c r="E8" s="104">
        <v>20</v>
      </c>
      <c r="F8" s="104" t="s">
        <v>6</v>
      </c>
    </row>
    <row r="9" spans="1:6" s="15" customFormat="1" ht="12.75" customHeight="1">
      <c r="A9" s="107" t="s">
        <v>26</v>
      </c>
      <c r="B9" s="189">
        <v>13269.1</v>
      </c>
      <c r="C9" s="102">
        <f>SUM(C10+C24)</f>
        <v>13761.900000000001</v>
      </c>
      <c r="D9" s="102">
        <v>12595</v>
      </c>
      <c r="E9" s="102">
        <v>14193</v>
      </c>
      <c r="F9" s="103">
        <v>15653</v>
      </c>
    </row>
    <row r="10" spans="1:6" s="29" customFormat="1" ht="12.75" customHeight="1">
      <c r="A10" s="108" t="s">
        <v>27</v>
      </c>
      <c r="B10" s="183">
        <f>B9-B24</f>
        <v>11376.9</v>
      </c>
      <c r="C10" s="183">
        <v>11790.2</v>
      </c>
      <c r="D10" s="183">
        <v>10753</v>
      </c>
      <c r="E10" s="103">
        <v>11916</v>
      </c>
      <c r="F10" s="103">
        <v>13110</v>
      </c>
    </row>
    <row r="11" spans="1:6" s="15" customFormat="1" ht="12.75" customHeight="1">
      <c r="A11" s="105" t="s">
        <v>84</v>
      </c>
      <c r="B11" s="139">
        <v>89.9</v>
      </c>
      <c r="C11" s="106">
        <v>96.4</v>
      </c>
      <c r="D11" s="106">
        <v>86</v>
      </c>
      <c r="E11" s="104">
        <v>93</v>
      </c>
      <c r="F11" s="104" t="s">
        <v>6</v>
      </c>
    </row>
    <row r="12" spans="1:6" s="15" customFormat="1" ht="12.75" customHeight="1">
      <c r="A12" s="105" t="s">
        <v>85</v>
      </c>
      <c r="B12" s="139">
        <v>10344.2</v>
      </c>
      <c r="C12" s="106">
        <v>10720.5</v>
      </c>
      <c r="D12" s="106">
        <v>9663</v>
      </c>
      <c r="E12" s="104">
        <v>10795</v>
      </c>
      <c r="F12" s="104" t="s">
        <v>6</v>
      </c>
    </row>
    <row r="13" spans="1:6" s="38" customFormat="1" ht="12.75" customHeight="1">
      <c r="A13" s="111" t="s">
        <v>30</v>
      </c>
      <c r="B13" s="146">
        <v>675.7</v>
      </c>
      <c r="C13" s="112">
        <v>717.1</v>
      </c>
      <c r="D13" s="112">
        <v>668</v>
      </c>
      <c r="E13" s="104">
        <v>691</v>
      </c>
      <c r="F13" s="113" t="s">
        <v>6</v>
      </c>
    </row>
    <row r="14" spans="1:6" s="38" customFormat="1" ht="22.5" customHeight="1">
      <c r="A14" s="111" t="s">
        <v>31</v>
      </c>
      <c r="B14" s="146">
        <v>3055.2</v>
      </c>
      <c r="C14" s="112">
        <v>3142.9</v>
      </c>
      <c r="D14" s="112">
        <v>2554</v>
      </c>
      <c r="E14" s="104">
        <v>2945</v>
      </c>
      <c r="F14" s="113" t="s">
        <v>6</v>
      </c>
    </row>
    <row r="15" spans="1:6" s="38" customFormat="1" ht="11.25" customHeight="1">
      <c r="A15" s="111" t="s">
        <v>32</v>
      </c>
      <c r="B15" s="146">
        <v>735.9</v>
      </c>
      <c r="C15" s="112">
        <v>740.7</v>
      </c>
      <c r="D15" s="112">
        <v>706</v>
      </c>
      <c r="E15" s="104">
        <v>745</v>
      </c>
      <c r="F15" s="113" t="s">
        <v>6</v>
      </c>
    </row>
    <row r="16" spans="1:6" s="38" customFormat="1" ht="23.25" customHeight="1">
      <c r="A16" s="111" t="s">
        <v>33</v>
      </c>
      <c r="B16" s="146">
        <v>918.9</v>
      </c>
      <c r="C16" s="112">
        <v>941.8</v>
      </c>
      <c r="D16" s="203">
        <v>960</v>
      </c>
      <c r="E16" s="104">
        <v>961</v>
      </c>
      <c r="F16" s="113" t="s">
        <v>6</v>
      </c>
    </row>
    <row r="17" spans="1:6" s="38" customFormat="1" ht="25.5" customHeight="1">
      <c r="A17" s="111" t="s">
        <v>34</v>
      </c>
      <c r="B17" s="146">
        <v>664.7</v>
      </c>
      <c r="C17" s="112">
        <v>671.1</v>
      </c>
      <c r="D17" s="112">
        <v>622</v>
      </c>
      <c r="E17" s="104">
        <v>683</v>
      </c>
      <c r="F17" s="113" t="s">
        <v>6</v>
      </c>
    </row>
    <row r="18" spans="1:6" s="38" customFormat="1" ht="22.5" customHeight="1">
      <c r="A18" s="111" t="s">
        <v>35</v>
      </c>
      <c r="B18" s="146">
        <v>1067.9</v>
      </c>
      <c r="C18" s="112">
        <v>1112</v>
      </c>
      <c r="D18" s="203">
        <v>995</v>
      </c>
      <c r="E18" s="104">
        <v>1159</v>
      </c>
      <c r="F18" s="113" t="s">
        <v>6</v>
      </c>
    </row>
    <row r="19" spans="1:6" s="38" customFormat="1" ht="33.75" customHeight="1">
      <c r="A19" s="111" t="s">
        <v>36</v>
      </c>
      <c r="B19" s="146">
        <v>1682.8</v>
      </c>
      <c r="C19" s="112">
        <v>1795.1</v>
      </c>
      <c r="D19" s="203">
        <v>1731</v>
      </c>
      <c r="E19" s="104">
        <v>1946</v>
      </c>
      <c r="F19" s="113" t="s">
        <v>6</v>
      </c>
    </row>
    <row r="20" spans="1:6" s="38" customFormat="1" ht="11.25" customHeight="1">
      <c r="A20" s="111" t="s">
        <v>37</v>
      </c>
      <c r="B20" s="146">
        <v>700.7</v>
      </c>
      <c r="C20" s="112">
        <v>707.8</v>
      </c>
      <c r="D20" s="112">
        <v>674</v>
      </c>
      <c r="E20" s="104">
        <v>752</v>
      </c>
      <c r="F20" s="113" t="s">
        <v>6</v>
      </c>
    </row>
    <row r="21" spans="1:6" s="38" customFormat="1" ht="24" customHeight="1">
      <c r="A21" s="111" t="s">
        <v>38</v>
      </c>
      <c r="B21" s="146">
        <v>842.4</v>
      </c>
      <c r="C21" s="112">
        <v>892</v>
      </c>
      <c r="D21" s="112">
        <v>754</v>
      </c>
      <c r="E21" s="104">
        <v>914</v>
      </c>
      <c r="F21" s="113" t="s">
        <v>6</v>
      </c>
    </row>
    <row r="22" spans="1:6" s="38" customFormat="1" ht="11.25" customHeight="1">
      <c r="A22" s="105" t="s">
        <v>39</v>
      </c>
      <c r="B22" s="139">
        <v>304.3</v>
      </c>
      <c r="C22" s="112">
        <v>312.6</v>
      </c>
      <c r="D22" s="112">
        <v>356</v>
      </c>
      <c r="E22" s="104">
        <v>311</v>
      </c>
      <c r="F22" s="113" t="s">
        <v>6</v>
      </c>
    </row>
    <row r="23" spans="1:6" s="38" customFormat="1" ht="22.5" customHeight="1">
      <c r="A23" s="105" t="s">
        <v>40</v>
      </c>
      <c r="B23" s="139">
        <v>638.5</v>
      </c>
      <c r="C23" s="112">
        <v>660.7</v>
      </c>
      <c r="D23" s="112">
        <v>648</v>
      </c>
      <c r="E23" s="104">
        <v>718</v>
      </c>
      <c r="F23" s="113" t="s">
        <v>6</v>
      </c>
    </row>
    <row r="24" spans="1:6" s="29" customFormat="1" ht="12.75" customHeight="1">
      <c r="A24" s="108" t="s">
        <v>41</v>
      </c>
      <c r="B24" s="183">
        <v>1892.2</v>
      </c>
      <c r="C24" s="102">
        <v>1971.7</v>
      </c>
      <c r="D24" s="102">
        <v>1842</v>
      </c>
      <c r="E24" s="103">
        <v>2277</v>
      </c>
      <c r="F24" s="103">
        <v>2544</v>
      </c>
    </row>
    <row r="25" spans="1:6" s="15" customFormat="1" ht="12.75" customHeight="1">
      <c r="A25" s="107" t="s">
        <v>42</v>
      </c>
      <c r="B25" s="189">
        <v>30980.1</v>
      </c>
      <c r="C25" s="102">
        <v>31440.4</v>
      </c>
      <c r="D25" s="102">
        <v>28986</v>
      </c>
      <c r="E25" s="103">
        <v>31142</v>
      </c>
      <c r="F25" s="103">
        <v>33968</v>
      </c>
    </row>
    <row r="26" spans="1:6" s="29" customFormat="1" ht="52.5" customHeight="1">
      <c r="A26" s="108" t="s">
        <v>43</v>
      </c>
      <c r="B26" s="183">
        <v>10848.8</v>
      </c>
      <c r="C26" s="102">
        <v>11217.5</v>
      </c>
      <c r="D26" s="102">
        <v>9265</v>
      </c>
      <c r="E26" s="103">
        <v>10450</v>
      </c>
      <c r="F26" s="103">
        <v>12037</v>
      </c>
    </row>
    <row r="27" spans="1:6" s="15" customFormat="1" ht="24.75" customHeight="1">
      <c r="A27" s="105" t="s">
        <v>44</v>
      </c>
      <c r="B27" s="139">
        <v>4986.2</v>
      </c>
      <c r="C27" s="106">
        <v>5190.6</v>
      </c>
      <c r="D27" s="106">
        <v>4474</v>
      </c>
      <c r="E27" s="104">
        <v>5041</v>
      </c>
      <c r="F27" s="104" t="s">
        <v>6</v>
      </c>
    </row>
    <row r="28" spans="1:6" s="15" customFormat="1" ht="12.75" customHeight="1">
      <c r="A28" s="105" t="s">
        <v>45</v>
      </c>
      <c r="B28" s="139">
        <v>2298.8</v>
      </c>
      <c r="C28" s="106">
        <v>2369.7</v>
      </c>
      <c r="D28" s="106">
        <v>2127</v>
      </c>
      <c r="E28" s="104">
        <v>2318</v>
      </c>
      <c r="F28" s="104" t="s">
        <v>6</v>
      </c>
    </row>
    <row r="29" spans="1:6" s="15" customFormat="1" ht="12.75" customHeight="1">
      <c r="A29" s="105" t="s">
        <v>46</v>
      </c>
      <c r="B29" s="139">
        <v>2558</v>
      </c>
      <c r="C29" s="106">
        <v>2619.7</v>
      </c>
      <c r="D29" s="106">
        <v>1706</v>
      </c>
      <c r="E29" s="104">
        <v>2053</v>
      </c>
      <c r="F29" s="104" t="s">
        <v>6</v>
      </c>
    </row>
    <row r="30" spans="1:6" s="29" customFormat="1" ht="11.25" customHeight="1">
      <c r="A30" s="105" t="s">
        <v>47</v>
      </c>
      <c r="B30" s="139">
        <v>1005.8</v>
      </c>
      <c r="C30" s="106">
        <v>1037.5</v>
      </c>
      <c r="D30" s="106">
        <v>959</v>
      </c>
      <c r="E30" s="104">
        <v>1038</v>
      </c>
      <c r="F30" s="103" t="s">
        <v>6</v>
      </c>
    </row>
    <row r="31" spans="1:6" s="15" customFormat="1" ht="41.25" customHeight="1">
      <c r="A31" s="108" t="s">
        <v>48</v>
      </c>
      <c r="B31" s="183">
        <v>6017.1</v>
      </c>
      <c r="C31" s="183">
        <v>5989.5</v>
      </c>
      <c r="D31" s="102">
        <v>5582</v>
      </c>
      <c r="E31" s="103">
        <v>6203</v>
      </c>
      <c r="F31" s="103">
        <v>6715</v>
      </c>
    </row>
    <row r="32" spans="1:6" s="15" customFormat="1" ht="11.25" customHeight="1">
      <c r="A32" s="105" t="s">
        <v>49</v>
      </c>
      <c r="B32" s="139">
        <v>2020.3</v>
      </c>
      <c r="C32" s="106">
        <v>1994.7</v>
      </c>
      <c r="D32" s="106">
        <v>1943</v>
      </c>
      <c r="E32" s="104">
        <v>2049</v>
      </c>
      <c r="F32" s="104" t="s">
        <v>6</v>
      </c>
    </row>
    <row r="33" spans="1:6" s="29" customFormat="1" ht="12.75" customHeight="1">
      <c r="A33" s="105" t="s">
        <v>50</v>
      </c>
      <c r="B33" s="139">
        <v>153.6</v>
      </c>
      <c r="C33" s="106">
        <v>155</v>
      </c>
      <c r="D33" s="102">
        <v>130</v>
      </c>
      <c r="E33" s="104">
        <v>155</v>
      </c>
      <c r="F33" s="103" t="s">
        <v>6</v>
      </c>
    </row>
    <row r="34" spans="1:6" s="15" customFormat="1" ht="11.25" customHeight="1">
      <c r="A34" s="105" t="s">
        <v>51</v>
      </c>
      <c r="B34" s="139">
        <v>1924.8</v>
      </c>
      <c r="C34" s="106">
        <v>1992.9</v>
      </c>
      <c r="D34" s="106">
        <v>1843</v>
      </c>
      <c r="E34" s="104">
        <v>2031</v>
      </c>
      <c r="F34" s="104" t="s">
        <v>6</v>
      </c>
    </row>
    <row r="35" spans="1:6" s="15" customFormat="1" ht="12.75" customHeight="1">
      <c r="A35" s="105" t="s">
        <v>52</v>
      </c>
      <c r="B35" s="139">
        <v>1918.4</v>
      </c>
      <c r="C35" s="106">
        <v>1846.9</v>
      </c>
      <c r="D35" s="106">
        <v>1666</v>
      </c>
      <c r="E35" s="104">
        <v>1968</v>
      </c>
      <c r="F35" s="104" t="s">
        <v>6</v>
      </c>
    </row>
    <row r="36" spans="1:6" s="15" customFormat="1" ht="46.5" customHeight="1">
      <c r="A36" s="108" t="s">
        <v>53</v>
      </c>
      <c r="B36" s="183">
        <v>14114.2</v>
      </c>
      <c r="C36" s="183">
        <v>14233.4</v>
      </c>
      <c r="D36" s="102">
        <v>14139</v>
      </c>
      <c r="E36" s="103">
        <v>14490</v>
      </c>
      <c r="F36" s="103">
        <v>15216</v>
      </c>
    </row>
    <row r="37" spans="1:6" s="15" customFormat="1" ht="22.5" customHeight="1">
      <c r="A37" s="105" t="s">
        <v>54</v>
      </c>
      <c r="B37" s="139">
        <v>4159.1</v>
      </c>
      <c r="C37" s="106">
        <v>4132.1</v>
      </c>
      <c r="D37" s="106">
        <v>4231</v>
      </c>
      <c r="E37" s="104">
        <v>4135</v>
      </c>
      <c r="F37" s="104" t="s">
        <v>6</v>
      </c>
    </row>
    <row r="38" spans="1:6" s="15" customFormat="1" ht="12.75" customHeight="1">
      <c r="A38" s="105" t="s">
        <v>55</v>
      </c>
      <c r="B38" s="139">
        <v>3492</v>
      </c>
      <c r="C38" s="106">
        <v>3523</v>
      </c>
      <c r="D38" s="106">
        <v>3509</v>
      </c>
      <c r="E38" s="104">
        <v>3674</v>
      </c>
      <c r="F38" s="104" t="s">
        <v>6</v>
      </c>
    </row>
    <row r="39" spans="1:6" s="15" customFormat="1" ht="12.75" customHeight="1">
      <c r="A39" s="105" t="s">
        <v>56</v>
      </c>
      <c r="B39" s="139">
        <v>3951.7</v>
      </c>
      <c r="C39" s="106">
        <v>4017.1</v>
      </c>
      <c r="D39" s="106">
        <v>4084</v>
      </c>
      <c r="E39" s="104">
        <v>4235</v>
      </c>
      <c r="F39" s="104" t="s">
        <v>6</v>
      </c>
    </row>
    <row r="40" spans="1:6" s="15" customFormat="1" ht="12.75" customHeight="1">
      <c r="A40" s="105" t="s">
        <v>57</v>
      </c>
      <c r="B40" s="139">
        <v>593.8</v>
      </c>
      <c r="C40" s="106">
        <v>608.3</v>
      </c>
      <c r="D40" s="106">
        <v>451</v>
      </c>
      <c r="E40" s="104">
        <v>530</v>
      </c>
      <c r="F40" s="104" t="s">
        <v>6</v>
      </c>
    </row>
    <row r="41" spans="1:6" s="15" customFormat="1" ht="12.75" customHeight="1">
      <c r="A41" s="105" t="s">
        <v>58</v>
      </c>
      <c r="B41" s="139">
        <v>604.7</v>
      </c>
      <c r="C41" s="106">
        <v>625.1</v>
      </c>
      <c r="D41" s="106">
        <v>523</v>
      </c>
      <c r="E41" s="104">
        <v>577</v>
      </c>
      <c r="F41" s="104" t="s">
        <v>6</v>
      </c>
    </row>
    <row r="42" spans="1:6" s="15" customFormat="1" ht="38.25" customHeight="1">
      <c r="A42" s="105" t="s">
        <v>59</v>
      </c>
      <c r="B42" s="139">
        <v>1312.9</v>
      </c>
      <c r="C42" s="106">
        <v>1327.8</v>
      </c>
      <c r="D42" s="106">
        <v>1341</v>
      </c>
      <c r="E42" s="104">
        <v>1339</v>
      </c>
      <c r="F42" s="104" t="s">
        <v>6</v>
      </c>
    </row>
    <row r="43" spans="1:6" s="21" customFormat="1" ht="12.75" customHeight="1">
      <c r="A43" s="184" t="s">
        <v>86</v>
      </c>
      <c r="B43" s="185">
        <v>44963.3</v>
      </c>
      <c r="C43" s="185">
        <v>45939.7</v>
      </c>
      <c r="D43" s="185">
        <v>42316</v>
      </c>
      <c r="E43" s="185">
        <v>46136</v>
      </c>
      <c r="F43" s="185">
        <v>50456</v>
      </c>
    </row>
    <row r="44" spans="1:6" s="15" customFormat="1" ht="12.75" customHeight="1" thickBot="1">
      <c r="A44" s="186" t="s">
        <v>87</v>
      </c>
      <c r="B44" s="204">
        <v>706978.3</v>
      </c>
      <c r="C44" s="204">
        <v>721523.2</v>
      </c>
      <c r="D44" s="204" t="s">
        <v>138</v>
      </c>
      <c r="E44" s="204">
        <v>736160.3</v>
      </c>
      <c r="F44" s="204" t="s">
        <v>139</v>
      </c>
    </row>
    <row r="45" spans="1:6" s="15" customFormat="1" ht="12.75" customHeight="1">
      <c r="A45" s="24" t="s">
        <v>129</v>
      </c>
      <c r="B45" s="21"/>
      <c r="C45" s="21"/>
      <c r="D45" s="21"/>
      <c r="E45" s="21"/>
      <c r="F45" s="21"/>
    </row>
    <row r="46" spans="1:6" s="17" customFormat="1" ht="12.75" customHeight="1">
      <c r="A46" s="22"/>
      <c r="B46" s="22"/>
      <c r="C46" s="22"/>
      <c r="D46" s="22"/>
      <c r="E46" s="22"/>
      <c r="F46" s="22"/>
    </row>
    <row r="47" spans="1:6" s="17" customFormat="1" ht="12.75" customHeight="1">
      <c r="A47" s="22"/>
      <c r="B47" s="22"/>
      <c r="C47" s="22"/>
      <c r="D47" s="22"/>
      <c r="E47" s="22"/>
      <c r="F47" s="22"/>
    </row>
    <row r="48" spans="1:6" s="17" customFormat="1" ht="12.75" customHeight="1">
      <c r="A48" s="22"/>
      <c r="B48" s="22"/>
      <c r="C48" s="22"/>
      <c r="D48" s="22"/>
      <c r="E48" s="22"/>
      <c r="F48" s="22"/>
    </row>
    <row r="49" spans="1:6" s="17" customFormat="1" ht="12.75" customHeight="1">
      <c r="A49" s="22"/>
      <c r="B49" s="22"/>
      <c r="C49" s="22"/>
      <c r="D49" s="22"/>
      <c r="E49" s="22"/>
      <c r="F49" s="22"/>
    </row>
    <row r="50" spans="1:6" s="17" customFormat="1" ht="12.75" customHeight="1">
      <c r="A50" s="22"/>
      <c r="B50" s="22"/>
      <c r="C50" s="22"/>
      <c r="D50" s="22"/>
      <c r="E50" s="22"/>
      <c r="F50" s="22"/>
    </row>
    <row r="51" spans="1:6" s="17" customFormat="1" ht="12.75" customHeight="1">
      <c r="A51" s="22"/>
      <c r="B51" s="22"/>
      <c r="C51" s="22"/>
      <c r="D51" s="22"/>
      <c r="E51" s="22"/>
      <c r="F51" s="22"/>
    </row>
  </sheetData>
  <sheetProtection selectLockedCells="1" selectUnlockedCells="1"/>
  <mergeCells count="7">
    <mergeCell ref="F3:F4"/>
    <mergeCell ref="D3:D4"/>
    <mergeCell ref="E3:E4"/>
    <mergeCell ref="A1:D1"/>
    <mergeCell ref="A3:A4"/>
    <mergeCell ref="B3:B4"/>
    <mergeCell ref="C3:C4"/>
  </mergeCells>
  <hyperlinks>
    <hyperlink ref="F1" location="Indice!A18" display="Ritorna all'Indice"/>
  </hyperlinks>
  <printOptions/>
  <pageMargins left="0.7479166666666667" right="0.7479166666666667" top="0.6701388888888888" bottom="0.6701388888888888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zoomScalePageLayoutView="0" workbookViewId="0" topLeftCell="A1">
      <selection activeCell="A1" sqref="A1:E1"/>
    </sheetView>
  </sheetViews>
  <sheetFormatPr defaultColWidth="9.00390625" defaultRowHeight="12.75" customHeight="1"/>
  <cols>
    <col min="1" max="1" width="39.8515625" style="17" customWidth="1"/>
    <col min="2" max="2" width="10.28125" style="22" customWidth="1"/>
    <col min="3" max="3" width="11.7109375" style="22" customWidth="1"/>
    <col min="4" max="4" width="11.140625" style="22" customWidth="1"/>
    <col min="5" max="5" width="9.00390625" style="23" customWidth="1"/>
    <col min="6" max="6" width="11.421875" style="22" customWidth="1"/>
    <col min="7" max="16384" width="9.00390625" style="17" customWidth="1"/>
  </cols>
  <sheetData>
    <row r="1" spans="1:5" ht="26.25" customHeight="1">
      <c r="A1" s="75" t="s">
        <v>141</v>
      </c>
      <c r="B1" s="75"/>
      <c r="C1" s="75"/>
      <c r="D1" s="75"/>
      <c r="E1" s="75"/>
    </row>
    <row r="2" spans="1:7" ht="12.75" customHeight="1">
      <c r="A2" s="9"/>
      <c r="B2" s="46"/>
      <c r="C2" s="46"/>
      <c r="D2" s="46"/>
      <c r="E2" s="10"/>
      <c r="F2" s="10"/>
      <c r="G2" s="5" t="s">
        <v>2</v>
      </c>
    </row>
    <row r="3" spans="1:6" s="11" customFormat="1" ht="12.75" customHeight="1">
      <c r="A3" s="123" t="s">
        <v>142</v>
      </c>
      <c r="B3" s="124">
        <v>2018</v>
      </c>
      <c r="C3" s="124">
        <v>2019</v>
      </c>
      <c r="D3" s="124">
        <v>2020</v>
      </c>
      <c r="E3" s="124">
        <v>2021</v>
      </c>
      <c r="F3" s="124">
        <v>2022</v>
      </c>
    </row>
    <row r="4" spans="1:6" ht="12.75" customHeight="1">
      <c r="A4" s="123"/>
      <c r="B4" s="124"/>
      <c r="C4" s="124"/>
      <c r="D4" s="124"/>
      <c r="E4" s="124"/>
      <c r="F4" s="124"/>
    </row>
    <row r="5" spans="1:8" s="18" customFormat="1" ht="12.75" customHeight="1">
      <c r="A5" s="205"/>
      <c r="B5" s="135" t="s">
        <v>4</v>
      </c>
      <c r="C5" s="135"/>
      <c r="D5" s="135"/>
      <c r="E5" s="135"/>
      <c r="F5" s="135"/>
      <c r="G5" s="53"/>
      <c r="H5" s="53"/>
    </row>
    <row r="6" spans="1:8" ht="12.75" customHeight="1">
      <c r="A6" s="126"/>
      <c r="B6" s="206"/>
      <c r="C6" s="206"/>
      <c r="D6" s="206"/>
      <c r="E6" s="206"/>
      <c r="F6" s="157"/>
      <c r="G6" s="22"/>
      <c r="H6" s="22"/>
    </row>
    <row r="7" spans="1:6" ht="12.75" customHeight="1">
      <c r="A7" s="130" t="s">
        <v>89</v>
      </c>
      <c r="B7" s="195">
        <v>10020.1</v>
      </c>
      <c r="C7" s="139">
        <v>10179.4</v>
      </c>
      <c r="D7" s="139">
        <v>10417</v>
      </c>
      <c r="E7" s="207">
        <v>10428</v>
      </c>
      <c r="F7" s="106" t="s">
        <v>6</v>
      </c>
    </row>
    <row r="8" spans="1:6" ht="12.75" customHeight="1">
      <c r="A8" s="130" t="s">
        <v>90</v>
      </c>
      <c r="B8" s="195">
        <v>2952.6</v>
      </c>
      <c r="C8" s="139">
        <v>3012.2</v>
      </c>
      <c r="D8" s="139">
        <v>2910</v>
      </c>
      <c r="E8" s="207">
        <v>2953</v>
      </c>
      <c r="F8" s="106" t="s">
        <v>6</v>
      </c>
    </row>
    <row r="9" spans="1:6" ht="12.75" customHeight="1">
      <c r="A9" s="130" t="s">
        <v>91</v>
      </c>
      <c r="B9" s="195">
        <v>4029.4</v>
      </c>
      <c r="C9" s="139">
        <v>3905.8</v>
      </c>
      <c r="D9" s="139">
        <v>3106</v>
      </c>
      <c r="E9" s="207">
        <v>3322</v>
      </c>
      <c r="F9" s="106" t="s">
        <v>6</v>
      </c>
    </row>
    <row r="10" spans="1:6" ht="12.75" customHeight="1">
      <c r="A10" s="130" t="s">
        <v>92</v>
      </c>
      <c r="B10" s="195">
        <v>17411.6</v>
      </c>
      <c r="C10" s="139">
        <v>17450.5</v>
      </c>
      <c r="D10" s="139">
        <v>17173</v>
      </c>
      <c r="E10" s="207">
        <v>17687</v>
      </c>
      <c r="F10" s="106" t="s">
        <v>6</v>
      </c>
    </row>
    <row r="11" spans="1:6" ht="12.75" customHeight="1">
      <c r="A11" s="130" t="s">
        <v>93</v>
      </c>
      <c r="B11" s="195">
        <v>4246.7</v>
      </c>
      <c r="C11" s="139">
        <v>4256.7</v>
      </c>
      <c r="D11" s="139">
        <v>3954</v>
      </c>
      <c r="E11" s="207">
        <v>4335</v>
      </c>
      <c r="F11" s="106" t="s">
        <v>6</v>
      </c>
    </row>
    <row r="12" spans="1:6" ht="12.75" customHeight="1">
      <c r="A12" s="130" t="s">
        <v>94</v>
      </c>
      <c r="B12" s="195">
        <v>2471.3</v>
      </c>
      <c r="C12" s="139">
        <v>2498</v>
      </c>
      <c r="D12" s="139">
        <v>2343</v>
      </c>
      <c r="E12" s="207">
        <v>2642</v>
      </c>
      <c r="F12" s="106" t="s">
        <v>6</v>
      </c>
    </row>
    <row r="13" spans="1:6" ht="12.75" customHeight="1">
      <c r="A13" s="130" t="s">
        <v>95</v>
      </c>
      <c r="B13" s="195">
        <v>10141.6</v>
      </c>
      <c r="C13" s="139">
        <v>10288.7</v>
      </c>
      <c r="D13" s="139">
        <v>7876</v>
      </c>
      <c r="E13" s="207">
        <v>8811</v>
      </c>
      <c r="F13" s="106" t="s">
        <v>6</v>
      </c>
    </row>
    <row r="14" spans="1:6" ht="12.75" customHeight="1">
      <c r="A14" s="130" t="s">
        <v>96</v>
      </c>
      <c r="B14" s="195">
        <v>1681.5</v>
      </c>
      <c r="C14" s="139">
        <v>1613.5</v>
      </c>
      <c r="D14" s="139">
        <v>1514</v>
      </c>
      <c r="E14" s="207">
        <v>1521</v>
      </c>
      <c r="F14" s="106" t="s">
        <v>6</v>
      </c>
    </row>
    <row r="15" spans="1:6" ht="12.75" customHeight="1">
      <c r="A15" s="130" t="s">
        <v>97</v>
      </c>
      <c r="B15" s="195">
        <v>4888.7</v>
      </c>
      <c r="C15" s="139">
        <v>4958.6</v>
      </c>
      <c r="D15" s="139">
        <v>3968</v>
      </c>
      <c r="E15" s="207">
        <v>4397</v>
      </c>
      <c r="F15" s="106" t="s">
        <v>6</v>
      </c>
    </row>
    <row r="16" spans="1:6" ht="12.75" customHeight="1">
      <c r="A16" s="130" t="s">
        <v>98</v>
      </c>
      <c r="B16" s="195">
        <v>610.5</v>
      </c>
      <c r="C16" s="139">
        <v>613.4</v>
      </c>
      <c r="D16" s="139">
        <v>555</v>
      </c>
      <c r="E16" s="207">
        <v>569</v>
      </c>
      <c r="F16" s="106" t="s">
        <v>6</v>
      </c>
    </row>
    <row r="17" spans="1:6" ht="12.75" customHeight="1">
      <c r="A17" s="130" t="s">
        <v>99</v>
      </c>
      <c r="B17" s="195">
        <v>8854.6</v>
      </c>
      <c r="C17" s="139">
        <v>9012.9</v>
      </c>
      <c r="D17" s="139">
        <v>5309</v>
      </c>
      <c r="E17" s="207">
        <v>6552</v>
      </c>
      <c r="F17" s="106" t="s">
        <v>6</v>
      </c>
    </row>
    <row r="18" spans="1:6" ht="12.75" customHeight="1">
      <c r="A18" s="130" t="s">
        <v>100</v>
      </c>
      <c r="B18" s="195">
        <v>7354.7</v>
      </c>
      <c r="C18" s="139">
        <v>7428.5</v>
      </c>
      <c r="D18" s="139">
        <v>7127</v>
      </c>
      <c r="E18" s="207">
        <v>7423</v>
      </c>
      <c r="F18" s="106" t="s">
        <v>6</v>
      </c>
    </row>
    <row r="19" spans="1:6" ht="12.75" customHeight="1">
      <c r="A19" s="131" t="s">
        <v>101</v>
      </c>
      <c r="B19" s="137">
        <v>74663.3</v>
      </c>
      <c r="C19" s="137">
        <v>75218.2</v>
      </c>
      <c r="D19" s="137">
        <v>66252</v>
      </c>
      <c r="E19" s="172">
        <v>70640</v>
      </c>
      <c r="F19" s="172">
        <v>80717</v>
      </c>
    </row>
    <row r="20" spans="1:6" ht="12.75" customHeight="1">
      <c r="A20" s="130" t="s">
        <v>102</v>
      </c>
      <c r="B20" s="195">
        <v>6377.6</v>
      </c>
      <c r="C20" s="139">
        <v>6440.2</v>
      </c>
      <c r="D20" s="139">
        <v>5763</v>
      </c>
      <c r="E20" s="144">
        <v>6541</v>
      </c>
      <c r="F20" s="144">
        <v>6669</v>
      </c>
    </row>
    <row r="21" spans="1:6" ht="12.75" customHeight="1">
      <c r="A21" s="130" t="s">
        <v>103</v>
      </c>
      <c r="B21" s="195">
        <v>27839.1</v>
      </c>
      <c r="C21" s="139">
        <v>27930.3</v>
      </c>
      <c r="D21" s="139">
        <v>26253</v>
      </c>
      <c r="E21" s="144">
        <v>27768</v>
      </c>
      <c r="F21" s="144">
        <v>32833</v>
      </c>
    </row>
    <row r="22" spans="1:6" s="18" customFormat="1" ht="12.75" customHeight="1">
      <c r="A22" s="130" t="s">
        <v>104</v>
      </c>
      <c r="B22" s="195">
        <v>40446.6</v>
      </c>
      <c r="C22" s="139">
        <v>40847.7</v>
      </c>
      <c r="D22" s="139">
        <v>34236</v>
      </c>
      <c r="E22" s="144">
        <v>36331</v>
      </c>
      <c r="F22" s="172">
        <v>41216</v>
      </c>
    </row>
    <row r="23" spans="1:6" s="18" customFormat="1" ht="12.75" customHeight="1">
      <c r="A23" s="63" t="s">
        <v>101</v>
      </c>
      <c r="B23" s="137">
        <f>SUM(B20:B22)</f>
        <v>74663.29999999999</v>
      </c>
      <c r="C23" s="137">
        <f>SUM(C20:C22)</f>
        <v>75218.2</v>
      </c>
      <c r="D23" s="137">
        <f>SUM(D20:D22)</f>
        <v>66252</v>
      </c>
      <c r="E23" s="172">
        <f>SUM(E20:E22)</f>
        <v>70640</v>
      </c>
      <c r="F23" s="172">
        <f>SUM(F20:F22)</f>
        <v>80718</v>
      </c>
    </row>
    <row r="24" spans="1:8" s="18" customFormat="1" ht="12.75" customHeight="1">
      <c r="A24" s="63"/>
      <c r="B24" s="137"/>
      <c r="C24" s="137"/>
      <c r="D24" s="137"/>
      <c r="E24" s="137"/>
      <c r="F24" s="137"/>
      <c r="G24" s="53"/>
      <c r="H24" s="53"/>
    </row>
    <row r="25" spans="1:6" s="18" customFormat="1" ht="12.75" customHeight="1">
      <c r="A25" s="176"/>
      <c r="B25" s="208" t="s">
        <v>16</v>
      </c>
      <c r="C25" s="208"/>
      <c r="D25" s="208"/>
      <c r="E25" s="208"/>
      <c r="F25" s="208"/>
    </row>
    <row r="26" spans="1:6" ht="12.75" customHeight="1">
      <c r="A26" s="173"/>
      <c r="B26" s="129"/>
      <c r="C26" s="129"/>
      <c r="D26" s="129"/>
      <c r="E26" s="129"/>
      <c r="F26" s="157"/>
    </row>
    <row r="27" spans="1:6" ht="12.75" customHeight="1">
      <c r="A27" s="130" t="s">
        <v>89</v>
      </c>
      <c r="B27" s="195">
        <v>153192.6</v>
      </c>
      <c r="C27" s="209">
        <v>155138.5</v>
      </c>
      <c r="D27" s="209">
        <v>158924</v>
      </c>
      <c r="E27" s="207">
        <v>159916</v>
      </c>
      <c r="F27" s="115" t="s">
        <v>6</v>
      </c>
    </row>
    <row r="28" spans="1:6" ht="12.75" customHeight="1">
      <c r="A28" s="130" t="s">
        <v>90</v>
      </c>
      <c r="B28" s="195">
        <v>44935.7</v>
      </c>
      <c r="C28" s="209">
        <v>45714.9</v>
      </c>
      <c r="D28" s="209">
        <v>44463</v>
      </c>
      <c r="E28" s="207">
        <v>45626</v>
      </c>
      <c r="F28" s="115" t="s">
        <v>6</v>
      </c>
    </row>
    <row r="29" spans="1:6" ht="12.75" customHeight="1">
      <c r="A29" s="130" t="s">
        <v>91</v>
      </c>
      <c r="B29" s="195">
        <v>66414.1</v>
      </c>
      <c r="C29" s="209">
        <v>64991.6</v>
      </c>
      <c r="D29" s="209">
        <v>51760</v>
      </c>
      <c r="E29" s="207">
        <v>55280</v>
      </c>
      <c r="F29" s="115" t="s">
        <v>6</v>
      </c>
    </row>
    <row r="30" spans="1:6" ht="12.75" customHeight="1">
      <c r="A30" s="130" t="s">
        <v>92</v>
      </c>
      <c r="B30" s="195">
        <v>242416.5</v>
      </c>
      <c r="C30" s="209">
        <v>244260.5</v>
      </c>
      <c r="D30" s="209">
        <v>242006</v>
      </c>
      <c r="E30" s="207">
        <v>251563</v>
      </c>
      <c r="F30" s="115" t="s">
        <v>6</v>
      </c>
    </row>
    <row r="31" spans="1:6" ht="12.75" customHeight="1">
      <c r="A31" s="130" t="s">
        <v>93</v>
      </c>
      <c r="B31" s="195">
        <v>66415.3</v>
      </c>
      <c r="C31" s="209">
        <v>66507.3</v>
      </c>
      <c r="D31" s="209">
        <v>61103</v>
      </c>
      <c r="E31" s="207">
        <v>67929</v>
      </c>
      <c r="F31" s="115" t="s">
        <v>6</v>
      </c>
    </row>
    <row r="32" spans="1:6" ht="12.75" customHeight="1">
      <c r="A32" s="130" t="s">
        <v>94</v>
      </c>
      <c r="B32" s="195">
        <v>37925.1</v>
      </c>
      <c r="C32" s="209">
        <v>38440.8</v>
      </c>
      <c r="D32" s="209">
        <v>36092</v>
      </c>
      <c r="E32" s="207">
        <v>40888</v>
      </c>
      <c r="F32" s="115" t="s">
        <v>6</v>
      </c>
    </row>
    <row r="33" spans="1:6" ht="12.75" customHeight="1">
      <c r="A33" s="130" t="s">
        <v>95</v>
      </c>
      <c r="B33" s="195">
        <v>139254.2</v>
      </c>
      <c r="C33" s="209">
        <v>141235.4</v>
      </c>
      <c r="D33" s="209">
        <v>107665</v>
      </c>
      <c r="E33" s="207">
        <v>121070</v>
      </c>
      <c r="F33" s="115" t="s">
        <v>6</v>
      </c>
    </row>
    <row r="34" spans="1:6" ht="12.75" customHeight="1">
      <c r="A34" s="130" t="s">
        <v>96</v>
      </c>
      <c r="B34" s="195">
        <v>24402.2</v>
      </c>
      <c r="C34" s="209">
        <v>23406.8</v>
      </c>
      <c r="D34" s="209">
        <v>22102</v>
      </c>
      <c r="E34" s="207">
        <v>22314</v>
      </c>
      <c r="F34" s="115" t="s">
        <v>6</v>
      </c>
    </row>
    <row r="35" spans="1:6" ht="12.75" customHeight="1">
      <c r="A35" s="130" t="s">
        <v>97</v>
      </c>
      <c r="B35" s="195">
        <v>72029.2</v>
      </c>
      <c r="C35" s="209">
        <v>72984</v>
      </c>
      <c r="D35" s="209">
        <v>58898</v>
      </c>
      <c r="E35" s="207">
        <v>65806</v>
      </c>
      <c r="F35" s="115" t="s">
        <v>6</v>
      </c>
    </row>
    <row r="36" spans="1:6" ht="12.75" customHeight="1">
      <c r="A36" s="130" t="s">
        <v>98</v>
      </c>
      <c r="B36" s="195">
        <v>9846.3</v>
      </c>
      <c r="C36" s="209">
        <v>9935.4</v>
      </c>
      <c r="D36" s="209">
        <v>9090</v>
      </c>
      <c r="E36" s="207">
        <v>9422</v>
      </c>
      <c r="F36" s="115" t="s">
        <v>6</v>
      </c>
    </row>
    <row r="37" spans="1:6" ht="12.75" customHeight="1">
      <c r="A37" s="130" t="s">
        <v>99</v>
      </c>
      <c r="B37" s="195">
        <v>110628.3</v>
      </c>
      <c r="C37" s="209">
        <v>112974.8</v>
      </c>
      <c r="D37" s="209">
        <v>66533</v>
      </c>
      <c r="E37" s="207">
        <v>82186</v>
      </c>
      <c r="F37" s="115" t="s">
        <v>6</v>
      </c>
    </row>
    <row r="38" spans="1:6" ht="12.75" customHeight="1">
      <c r="A38" s="130" t="s">
        <v>100</v>
      </c>
      <c r="B38" s="195">
        <v>110343.7</v>
      </c>
      <c r="C38" s="209">
        <v>111789.3</v>
      </c>
      <c r="D38" s="209">
        <v>107087</v>
      </c>
      <c r="E38" s="207">
        <v>111664</v>
      </c>
      <c r="F38" s="115" t="s">
        <v>6</v>
      </c>
    </row>
    <row r="39" spans="1:6" ht="12.75" customHeight="1">
      <c r="A39" s="131" t="s">
        <v>101</v>
      </c>
      <c r="B39" s="137">
        <v>1077803.3</v>
      </c>
      <c r="C39" s="210">
        <v>1087379.4</v>
      </c>
      <c r="D39" s="210">
        <v>965722</v>
      </c>
      <c r="E39" s="175">
        <v>1033662</v>
      </c>
      <c r="F39" s="211">
        <v>1175948</v>
      </c>
    </row>
    <row r="40" spans="1:6" ht="12.75" customHeight="1">
      <c r="A40" s="130" t="s">
        <v>102</v>
      </c>
      <c r="B40" s="195">
        <v>87537.7</v>
      </c>
      <c r="C40" s="209">
        <v>88488.3</v>
      </c>
      <c r="D40" s="209">
        <v>79501</v>
      </c>
      <c r="E40" s="114">
        <v>90677</v>
      </c>
      <c r="F40" s="114">
        <v>93977</v>
      </c>
    </row>
    <row r="41" spans="1:6" ht="12.75" customHeight="1">
      <c r="A41" s="130" t="s">
        <v>103</v>
      </c>
      <c r="B41" s="195">
        <v>426104.1</v>
      </c>
      <c r="C41" s="209">
        <v>427394.9</v>
      </c>
      <c r="D41" s="209">
        <v>401918</v>
      </c>
      <c r="E41" s="114">
        <v>426724</v>
      </c>
      <c r="F41" s="114">
        <v>500885</v>
      </c>
    </row>
    <row r="42" spans="1:6" ht="12.75" customHeight="1">
      <c r="A42" s="130" t="s">
        <v>104</v>
      </c>
      <c r="B42" s="195">
        <v>564161.5</v>
      </c>
      <c r="C42" s="209">
        <v>571496.1</v>
      </c>
      <c r="D42" s="209">
        <v>484303</v>
      </c>
      <c r="E42" s="114">
        <v>516261</v>
      </c>
      <c r="F42" s="114">
        <v>581086</v>
      </c>
    </row>
    <row r="43" spans="1:6" ht="12.75" customHeight="1">
      <c r="A43" s="212" t="s">
        <v>101</v>
      </c>
      <c r="B43" s="185">
        <f>SUM(B40:B42)</f>
        <v>1077803.3</v>
      </c>
      <c r="C43" s="185">
        <f>SUM(C40:C42)</f>
        <v>1087379.3</v>
      </c>
      <c r="D43" s="185">
        <f>SUM(D40:D42)</f>
        <v>965722</v>
      </c>
      <c r="E43" s="185">
        <f>SUM(E40:E42)</f>
        <v>1033662</v>
      </c>
      <c r="F43" s="185">
        <f>SUM(F40:F42)</f>
        <v>1175948</v>
      </c>
    </row>
    <row r="44" spans="1:5" ht="12.75" customHeight="1">
      <c r="A44" s="24" t="s">
        <v>129</v>
      </c>
      <c r="B44" s="19"/>
      <c r="C44" s="19"/>
      <c r="D44" s="19"/>
      <c r="E44" s="21"/>
    </row>
  </sheetData>
  <sheetProtection selectLockedCells="1" selectUnlockedCells="1"/>
  <mergeCells count="9">
    <mergeCell ref="E3:E4"/>
    <mergeCell ref="B5:F5"/>
    <mergeCell ref="B25:F25"/>
    <mergeCell ref="A1:E1"/>
    <mergeCell ref="A3:A4"/>
    <mergeCell ref="B3:B4"/>
    <mergeCell ref="C3:C4"/>
    <mergeCell ref="D3:D4"/>
    <mergeCell ref="F3:F4"/>
  </mergeCells>
  <hyperlinks>
    <hyperlink ref="G2" location="Indice!A10" display="Ritorna all'Indice"/>
  </hyperlinks>
  <printOptions/>
  <pageMargins left="0.7479166666666667" right="0.7479166666666667" top="0.3597222222222222" bottom="0.5201388888888889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zoomScalePageLayoutView="0" workbookViewId="0" topLeftCell="A1">
      <selection activeCell="A1" sqref="A1:I1"/>
    </sheetView>
  </sheetViews>
  <sheetFormatPr defaultColWidth="9.00390625" defaultRowHeight="12.75" customHeight="1"/>
  <cols>
    <col min="1" max="1" width="26.8515625" style="17" customWidth="1"/>
    <col min="2" max="2" width="9.00390625" style="22" customWidth="1"/>
    <col min="3" max="5" width="9.00390625" style="23" customWidth="1"/>
    <col min="6" max="6" width="2.8515625" style="23" customWidth="1"/>
    <col min="7" max="10" width="9.00390625" style="23" customWidth="1"/>
    <col min="11" max="11" width="9.00390625" style="22" customWidth="1"/>
    <col min="12" max="16384" width="9.00390625" style="17" customWidth="1"/>
  </cols>
  <sheetData>
    <row r="1" spans="1:11" ht="37.5" customHeight="1">
      <c r="A1" s="78" t="s">
        <v>143</v>
      </c>
      <c r="B1" s="78"/>
      <c r="C1" s="78"/>
      <c r="D1" s="78"/>
      <c r="E1" s="78"/>
      <c r="F1" s="78"/>
      <c r="G1" s="78"/>
      <c r="H1" s="78"/>
      <c r="I1" s="78"/>
      <c r="J1" s="34"/>
      <c r="K1" s="5" t="s">
        <v>2</v>
      </c>
    </row>
    <row r="2" spans="1:10" ht="12.75" customHeight="1">
      <c r="A2" s="54"/>
      <c r="B2" s="55"/>
      <c r="C2" s="22"/>
      <c r="D2" s="22"/>
      <c r="E2" s="22"/>
      <c r="F2" s="22"/>
      <c r="G2" s="56"/>
      <c r="H2" s="56"/>
      <c r="I2" s="56"/>
      <c r="J2" s="56"/>
    </row>
    <row r="3" spans="1:12" s="11" customFormat="1" ht="12.75" customHeight="1">
      <c r="A3" s="213" t="s">
        <v>88</v>
      </c>
      <c r="B3" s="127" t="s">
        <v>4</v>
      </c>
      <c r="C3" s="127"/>
      <c r="D3" s="127"/>
      <c r="E3" s="127"/>
      <c r="F3" s="206"/>
      <c r="G3" s="132" t="s">
        <v>16</v>
      </c>
      <c r="H3" s="132"/>
      <c r="I3" s="132"/>
      <c r="J3" s="132"/>
      <c r="K3" s="13"/>
      <c r="L3" s="52"/>
    </row>
    <row r="4" spans="1:13" ht="12.75" customHeight="1">
      <c r="A4" s="213"/>
      <c r="B4" s="214">
        <v>2018</v>
      </c>
      <c r="C4" s="214">
        <v>2019</v>
      </c>
      <c r="D4" s="214">
        <v>2020</v>
      </c>
      <c r="E4" s="214">
        <v>2021</v>
      </c>
      <c r="F4" s="214"/>
      <c r="G4" s="214">
        <v>2018</v>
      </c>
      <c r="H4" s="214">
        <v>2019</v>
      </c>
      <c r="I4" s="214">
        <v>2020</v>
      </c>
      <c r="J4" s="214">
        <v>2021</v>
      </c>
      <c r="K4" s="52"/>
      <c r="L4" s="12"/>
      <c r="M4" s="12"/>
    </row>
    <row r="5" spans="1:13" ht="12.75" customHeight="1">
      <c r="A5" s="215" t="s">
        <v>105</v>
      </c>
      <c r="B5" s="139">
        <v>2590.1</v>
      </c>
      <c r="C5" s="139">
        <v>2459.7</v>
      </c>
      <c r="D5" s="139">
        <v>2497</v>
      </c>
      <c r="E5" s="154">
        <v>2442</v>
      </c>
      <c r="F5" s="139"/>
      <c r="G5" s="139">
        <v>43952</v>
      </c>
      <c r="H5" s="139">
        <v>42376</v>
      </c>
      <c r="I5" s="139">
        <v>43004</v>
      </c>
      <c r="J5" s="144">
        <v>42023</v>
      </c>
      <c r="K5" s="52"/>
      <c r="L5" s="12"/>
      <c r="M5" s="12"/>
    </row>
    <row r="6" spans="1:13" ht="12.75" customHeight="1">
      <c r="A6" s="215" t="s">
        <v>106</v>
      </c>
      <c r="B6" s="139">
        <v>1333</v>
      </c>
      <c r="C6" s="139">
        <v>1310.6</v>
      </c>
      <c r="D6" s="139">
        <v>1348</v>
      </c>
      <c r="E6" s="154">
        <v>1330</v>
      </c>
      <c r="F6" s="139"/>
      <c r="G6" s="139">
        <v>21574</v>
      </c>
      <c r="H6" s="139">
        <v>21174</v>
      </c>
      <c r="I6" s="139">
        <v>21705</v>
      </c>
      <c r="J6" s="144">
        <v>21388</v>
      </c>
      <c r="K6" s="52"/>
      <c r="L6" s="12"/>
      <c r="M6" s="12"/>
    </row>
    <row r="7" spans="1:13" ht="12.75" customHeight="1">
      <c r="A7" s="215" t="s">
        <v>107</v>
      </c>
      <c r="B7" s="139">
        <v>2014.9</v>
      </c>
      <c r="C7" s="139">
        <v>2046.5</v>
      </c>
      <c r="D7" s="139">
        <v>2036</v>
      </c>
      <c r="E7" s="154">
        <v>2062</v>
      </c>
      <c r="F7" s="139"/>
      <c r="G7" s="139">
        <v>32399</v>
      </c>
      <c r="H7" s="139">
        <v>32733</v>
      </c>
      <c r="I7" s="139">
        <v>32300</v>
      </c>
      <c r="J7" s="144">
        <v>32636</v>
      </c>
      <c r="K7" s="52"/>
      <c r="L7" s="12"/>
      <c r="M7" s="12"/>
    </row>
    <row r="8" spans="1:13" ht="12.75" customHeight="1">
      <c r="A8" s="215" t="s">
        <v>108</v>
      </c>
      <c r="B8" s="139">
        <v>1691.7</v>
      </c>
      <c r="C8" s="139">
        <v>1679.7</v>
      </c>
      <c r="D8" s="139">
        <v>1810</v>
      </c>
      <c r="E8" s="154">
        <v>1840</v>
      </c>
      <c r="F8" s="139"/>
      <c r="G8" s="139">
        <v>25627</v>
      </c>
      <c r="H8" s="139">
        <v>26157</v>
      </c>
      <c r="I8" s="139">
        <v>26938</v>
      </c>
      <c r="J8" s="144">
        <v>28431</v>
      </c>
      <c r="K8" s="12"/>
      <c r="L8" s="12"/>
      <c r="M8" s="12"/>
    </row>
    <row r="9" spans="1:13" ht="12.75" customHeight="1">
      <c r="A9" s="215" t="s">
        <v>109</v>
      </c>
      <c r="B9" s="139">
        <v>330.8</v>
      </c>
      <c r="C9" s="139">
        <v>361.1</v>
      </c>
      <c r="D9" s="139">
        <v>462</v>
      </c>
      <c r="E9" s="160">
        <v>463</v>
      </c>
      <c r="F9" s="139"/>
      <c r="G9" s="139">
        <v>5306</v>
      </c>
      <c r="H9" s="139">
        <v>5647</v>
      </c>
      <c r="I9" s="139">
        <v>7132</v>
      </c>
      <c r="J9" s="144">
        <v>7090</v>
      </c>
      <c r="K9" s="12"/>
      <c r="L9" s="12"/>
      <c r="M9" s="12"/>
    </row>
    <row r="10" spans="1:13" ht="12.75" customHeight="1">
      <c r="A10" s="215" t="s">
        <v>110</v>
      </c>
      <c r="B10" s="139">
        <v>299.4</v>
      </c>
      <c r="C10" s="139">
        <v>309.2</v>
      </c>
      <c r="D10" s="139">
        <v>363</v>
      </c>
      <c r="E10" s="160">
        <v>332</v>
      </c>
      <c r="F10" s="139"/>
      <c r="G10" s="139">
        <v>6715</v>
      </c>
      <c r="H10" s="139">
        <v>6755</v>
      </c>
      <c r="I10" s="139">
        <v>7137</v>
      </c>
      <c r="J10" s="144">
        <v>7008</v>
      </c>
      <c r="K10" s="12"/>
      <c r="L10" s="12"/>
      <c r="M10" s="12"/>
    </row>
    <row r="11" spans="1:13" ht="12.75" customHeight="1">
      <c r="A11" s="118" t="s">
        <v>94</v>
      </c>
      <c r="B11" s="139">
        <v>7179.9</v>
      </c>
      <c r="C11" s="139">
        <v>7375.6</v>
      </c>
      <c r="D11" s="139">
        <v>7991</v>
      </c>
      <c r="E11" s="154">
        <v>8190</v>
      </c>
      <c r="F11" s="139"/>
      <c r="G11" s="139">
        <v>114558</v>
      </c>
      <c r="H11" s="139">
        <v>115670</v>
      </c>
      <c r="I11" s="139">
        <v>122379</v>
      </c>
      <c r="J11" s="144">
        <v>127788</v>
      </c>
      <c r="K11" s="12"/>
      <c r="L11" s="12"/>
      <c r="M11" s="12"/>
    </row>
    <row r="12" spans="1:13" ht="12.75" customHeight="1">
      <c r="A12" s="118" t="s">
        <v>111</v>
      </c>
      <c r="B12" s="139">
        <v>484.3</v>
      </c>
      <c r="C12" s="139">
        <v>480.5</v>
      </c>
      <c r="D12" s="139">
        <v>447</v>
      </c>
      <c r="E12" s="160">
        <v>480</v>
      </c>
      <c r="F12" s="139"/>
      <c r="G12" s="139">
        <v>6814</v>
      </c>
      <c r="H12" s="139">
        <v>6743</v>
      </c>
      <c r="I12" s="139">
        <v>6576</v>
      </c>
      <c r="J12" s="144">
        <v>6941</v>
      </c>
      <c r="K12" s="12"/>
      <c r="L12" s="12"/>
      <c r="M12" s="12"/>
    </row>
    <row r="13" spans="1:13" ht="12.75" customHeight="1">
      <c r="A13" s="215" t="s">
        <v>98</v>
      </c>
      <c r="B13" s="139">
        <v>3885.4</v>
      </c>
      <c r="C13" s="139">
        <v>3933</v>
      </c>
      <c r="D13" s="139">
        <v>3885</v>
      </c>
      <c r="E13" s="154">
        <v>4121</v>
      </c>
      <c r="F13" s="139"/>
      <c r="G13" s="139">
        <v>62054</v>
      </c>
      <c r="H13" s="139">
        <v>62389</v>
      </c>
      <c r="I13" s="139">
        <v>61549</v>
      </c>
      <c r="J13" s="144">
        <v>65104</v>
      </c>
      <c r="K13" s="12"/>
      <c r="L13" s="12"/>
      <c r="M13" s="12"/>
    </row>
    <row r="14" spans="1:13" ht="12.75" customHeight="1">
      <c r="A14" s="215" t="s">
        <v>112</v>
      </c>
      <c r="B14" s="139">
        <v>910</v>
      </c>
      <c r="C14" s="139">
        <v>878.8</v>
      </c>
      <c r="D14" s="139">
        <v>861</v>
      </c>
      <c r="E14" s="160">
        <v>933</v>
      </c>
      <c r="F14" s="139"/>
      <c r="G14" s="139">
        <v>15455</v>
      </c>
      <c r="H14" s="139">
        <v>14868</v>
      </c>
      <c r="I14" s="139">
        <v>14769</v>
      </c>
      <c r="J14" s="144">
        <v>15518</v>
      </c>
      <c r="K14" s="12"/>
      <c r="L14" s="12"/>
      <c r="M14" s="12"/>
    </row>
    <row r="15" spans="1:13" s="18" customFormat="1" ht="12.75" customHeight="1">
      <c r="A15" s="212" t="s">
        <v>113</v>
      </c>
      <c r="B15" s="121">
        <v>20719.5</v>
      </c>
      <c r="C15" s="121">
        <v>20834.8</v>
      </c>
      <c r="D15" s="121">
        <v>21700</v>
      </c>
      <c r="E15" s="121">
        <v>22191</v>
      </c>
      <c r="F15" s="121"/>
      <c r="G15" s="121">
        <v>334454</v>
      </c>
      <c r="H15" s="121">
        <v>334512</v>
      </c>
      <c r="I15" s="121">
        <v>343489</v>
      </c>
      <c r="J15" s="216">
        <v>353927</v>
      </c>
      <c r="K15" s="48"/>
      <c r="L15" s="48"/>
      <c r="M15" s="48"/>
    </row>
    <row r="16" spans="1:14" ht="12.75" customHeight="1">
      <c r="A16" s="24" t="s">
        <v>129</v>
      </c>
      <c r="B16" s="19"/>
      <c r="C16" s="21"/>
      <c r="D16" s="21"/>
      <c r="E16" s="21"/>
      <c r="F16" s="21"/>
      <c r="G16" s="21"/>
      <c r="H16" s="21"/>
      <c r="I16" s="21"/>
      <c r="J16" s="21"/>
      <c r="K16" s="19"/>
      <c r="L16" s="12"/>
      <c r="M16" s="12"/>
      <c r="N16" s="12"/>
    </row>
  </sheetData>
  <sheetProtection selectLockedCells="1" selectUnlockedCells="1"/>
  <mergeCells count="4">
    <mergeCell ref="A1:I1"/>
    <mergeCell ref="A3:A4"/>
    <mergeCell ref="B3:E3"/>
    <mergeCell ref="G3:J3"/>
  </mergeCells>
  <hyperlinks>
    <hyperlink ref="K1" location="Indice!A15" display="Ritorna all'Indice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1"/>
  <sheetViews>
    <sheetView showGridLines="0" zoomScalePageLayoutView="0" workbookViewId="0" topLeftCell="A1">
      <selection activeCell="A1" sqref="A1"/>
    </sheetView>
  </sheetViews>
  <sheetFormatPr defaultColWidth="9.00390625" defaultRowHeight="12.75" customHeight="1"/>
  <cols>
    <col min="1" max="1" width="83.57421875" style="6" customWidth="1"/>
    <col min="2" max="2" width="9.00390625" style="6" customWidth="1"/>
    <col min="3" max="3" width="11.421875" style="6" customWidth="1"/>
    <col min="4" max="4" width="9.140625" style="6" customWidth="1"/>
    <col min="5" max="5" width="9.00390625" style="39" customWidth="1"/>
    <col min="6" max="6" width="11.421875" style="39" customWidth="1"/>
    <col min="7" max="10" width="9.140625" style="39" customWidth="1"/>
    <col min="11" max="17" width="9.00390625" style="39" customWidth="1"/>
    <col min="18" max="254" width="9.00390625" style="6" customWidth="1"/>
  </cols>
  <sheetData>
    <row r="1" spans="1:6" ht="12.75" customHeight="1">
      <c r="A1" s="57" t="s">
        <v>144</v>
      </c>
      <c r="B1" s="58"/>
      <c r="C1" s="58"/>
      <c r="D1" s="58"/>
      <c r="E1" s="58"/>
      <c r="F1" s="58"/>
    </row>
    <row r="2" spans="1:17" ht="12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10"/>
      <c r="L2" s="10"/>
      <c r="M2" s="10"/>
      <c r="N2" s="10"/>
      <c r="O2" s="10"/>
      <c r="P2" s="10"/>
      <c r="Q2" s="5" t="s">
        <v>2</v>
      </c>
    </row>
    <row r="3" spans="1:16" s="11" customFormat="1" ht="12.75" customHeight="1">
      <c r="A3" s="98" t="s">
        <v>22</v>
      </c>
      <c r="B3" s="217">
        <v>2018</v>
      </c>
      <c r="C3" s="217"/>
      <c r="D3" s="217"/>
      <c r="E3" s="217">
        <v>2019</v>
      </c>
      <c r="F3" s="217"/>
      <c r="G3" s="217"/>
      <c r="H3" s="217">
        <v>2020</v>
      </c>
      <c r="I3" s="217"/>
      <c r="J3" s="217"/>
      <c r="K3" s="217">
        <v>2021</v>
      </c>
      <c r="L3" s="217"/>
      <c r="M3" s="217"/>
      <c r="N3" s="217">
        <v>2022</v>
      </c>
      <c r="O3" s="217"/>
      <c r="P3" s="217"/>
    </row>
    <row r="4" spans="1:16" s="17" customFormat="1" ht="12.75" customHeight="1">
      <c r="A4" s="98"/>
      <c r="B4" s="218" t="s">
        <v>114</v>
      </c>
      <c r="C4" s="218" t="s">
        <v>115</v>
      </c>
      <c r="D4" s="218" t="s">
        <v>116</v>
      </c>
      <c r="E4" s="218" t="s">
        <v>114</v>
      </c>
      <c r="F4" s="218" t="s">
        <v>115</v>
      </c>
      <c r="G4" s="218" t="s">
        <v>116</v>
      </c>
      <c r="H4" s="218" t="s">
        <v>114</v>
      </c>
      <c r="I4" s="218" t="s">
        <v>115</v>
      </c>
      <c r="J4" s="218" t="s">
        <v>116</v>
      </c>
      <c r="K4" s="218" t="s">
        <v>114</v>
      </c>
      <c r="L4" s="218" t="s">
        <v>115</v>
      </c>
      <c r="M4" s="218" t="s">
        <v>116</v>
      </c>
      <c r="N4" s="218" t="s">
        <v>114</v>
      </c>
      <c r="O4" s="218" t="s">
        <v>115</v>
      </c>
      <c r="P4" s="218" t="s">
        <v>116</v>
      </c>
    </row>
    <row r="5" spans="1:16" s="17" customFormat="1" ht="6" customHeight="1">
      <c r="A5" s="90"/>
      <c r="B5" s="90"/>
      <c r="C5" s="90"/>
      <c r="D5" s="86"/>
      <c r="E5" s="86"/>
      <c r="F5" s="86"/>
      <c r="G5" s="86"/>
      <c r="H5" s="86"/>
      <c r="I5" s="86"/>
      <c r="J5" s="86"/>
      <c r="K5" s="86"/>
      <c r="L5" s="86"/>
      <c r="M5" s="86"/>
      <c r="N5" s="157"/>
      <c r="O5" s="173"/>
      <c r="P5" s="173"/>
    </row>
    <row r="6" spans="1:16" s="15" customFormat="1" ht="12.75" customHeight="1">
      <c r="A6" s="101" t="s">
        <v>23</v>
      </c>
      <c r="B6" s="219">
        <v>27.9</v>
      </c>
      <c r="C6" s="219">
        <v>23.7</v>
      </c>
      <c r="D6" s="219">
        <v>51.6</v>
      </c>
      <c r="E6" s="219">
        <v>28.5</v>
      </c>
      <c r="F6" s="219">
        <v>23.1</v>
      </c>
      <c r="G6" s="219">
        <v>51.6</v>
      </c>
      <c r="H6" s="219">
        <v>28</v>
      </c>
      <c r="I6" s="219">
        <v>21</v>
      </c>
      <c r="J6" s="219">
        <v>49</v>
      </c>
      <c r="K6" s="219">
        <v>28</v>
      </c>
      <c r="L6" s="220">
        <v>21</v>
      </c>
      <c r="M6" s="220">
        <v>49</v>
      </c>
      <c r="N6" s="104">
        <v>28</v>
      </c>
      <c r="O6" s="104">
        <v>20</v>
      </c>
      <c r="P6" s="104">
        <v>48</v>
      </c>
    </row>
    <row r="7" spans="1:16" s="15" customFormat="1" ht="22.5" customHeight="1">
      <c r="A7" s="105" t="s">
        <v>24</v>
      </c>
      <c r="B7" s="221">
        <v>27.2</v>
      </c>
      <c r="C7" s="221">
        <v>23.5</v>
      </c>
      <c r="D7" s="222">
        <v>50.7</v>
      </c>
      <c r="E7" s="221">
        <v>27.8</v>
      </c>
      <c r="F7" s="221">
        <v>22.9</v>
      </c>
      <c r="G7" s="222">
        <v>50.7</v>
      </c>
      <c r="H7" s="221">
        <v>27</v>
      </c>
      <c r="I7" s="221">
        <v>21</v>
      </c>
      <c r="J7" s="222">
        <v>48</v>
      </c>
      <c r="K7" s="223">
        <v>27</v>
      </c>
      <c r="L7" s="223">
        <v>21</v>
      </c>
      <c r="M7" s="223">
        <v>48</v>
      </c>
      <c r="N7" s="104" t="s">
        <v>6</v>
      </c>
      <c r="O7" s="104" t="s">
        <v>6</v>
      </c>
      <c r="P7" s="104" t="s">
        <v>6</v>
      </c>
    </row>
    <row r="8" spans="1:16" s="15" customFormat="1" ht="12.75" customHeight="1">
      <c r="A8" s="105" t="s">
        <v>83</v>
      </c>
      <c r="B8" s="221">
        <v>0.7</v>
      </c>
      <c r="C8" s="221">
        <v>0.2</v>
      </c>
      <c r="D8" s="222">
        <v>0.9</v>
      </c>
      <c r="E8" s="221">
        <v>0.7</v>
      </c>
      <c r="F8" s="221">
        <v>0.2</v>
      </c>
      <c r="G8" s="222">
        <v>0.9</v>
      </c>
      <c r="H8" s="221">
        <v>1</v>
      </c>
      <c r="I8" s="221">
        <v>0</v>
      </c>
      <c r="J8" s="222">
        <v>1</v>
      </c>
      <c r="K8" s="223">
        <v>1</v>
      </c>
      <c r="L8" s="223">
        <v>0</v>
      </c>
      <c r="M8" s="223">
        <v>1</v>
      </c>
      <c r="N8" s="104" t="s">
        <v>6</v>
      </c>
      <c r="O8" s="104" t="s">
        <v>6</v>
      </c>
      <c r="P8" s="104" t="s">
        <v>6</v>
      </c>
    </row>
    <row r="9" spans="1:16" s="15" customFormat="1" ht="12.75" customHeight="1">
      <c r="A9" s="107" t="s">
        <v>26</v>
      </c>
      <c r="B9" s="219">
        <v>341.7</v>
      </c>
      <c r="C9" s="219">
        <v>92.1</v>
      </c>
      <c r="D9" s="219">
        <v>433.8</v>
      </c>
      <c r="E9" s="219">
        <v>345.5</v>
      </c>
      <c r="F9" s="219">
        <v>89</v>
      </c>
      <c r="G9" s="219">
        <v>434.5</v>
      </c>
      <c r="H9" s="219">
        <v>341</v>
      </c>
      <c r="I9" s="219">
        <v>83</v>
      </c>
      <c r="J9" s="219">
        <v>424</v>
      </c>
      <c r="K9" s="219">
        <v>348</v>
      </c>
      <c r="L9" s="220">
        <v>84</v>
      </c>
      <c r="M9" s="220">
        <v>432</v>
      </c>
      <c r="N9" s="104">
        <v>374</v>
      </c>
      <c r="O9" s="104">
        <v>87</v>
      </c>
      <c r="P9" s="104">
        <v>461</v>
      </c>
    </row>
    <row r="10" spans="1:16" s="29" customFormat="1" ht="12.75" customHeight="1">
      <c r="A10" s="108" t="s">
        <v>27</v>
      </c>
      <c r="B10" s="224">
        <v>285.9</v>
      </c>
      <c r="C10" s="224">
        <v>47.1</v>
      </c>
      <c r="D10" s="224">
        <v>333</v>
      </c>
      <c r="E10" s="224">
        <v>289</v>
      </c>
      <c r="F10" s="224">
        <v>45.7</v>
      </c>
      <c r="G10" s="224">
        <v>334.7</v>
      </c>
      <c r="H10" s="224">
        <v>284</v>
      </c>
      <c r="I10" s="224">
        <v>41</v>
      </c>
      <c r="J10" s="224">
        <v>325</v>
      </c>
      <c r="K10" s="219">
        <v>286</v>
      </c>
      <c r="L10" s="220">
        <v>41</v>
      </c>
      <c r="M10" s="220">
        <v>327</v>
      </c>
      <c r="N10" s="103">
        <v>308</v>
      </c>
      <c r="O10" s="103">
        <v>44</v>
      </c>
      <c r="P10" s="103">
        <v>351</v>
      </c>
    </row>
    <row r="11" spans="1:16" s="15" customFormat="1" ht="12.75" customHeight="1">
      <c r="A11" s="105" t="s">
        <v>84</v>
      </c>
      <c r="B11" s="225">
        <v>1.6</v>
      </c>
      <c r="C11" s="225">
        <v>0.1</v>
      </c>
      <c r="D11" s="225">
        <v>1.7</v>
      </c>
      <c r="E11" s="225">
        <v>1.5</v>
      </c>
      <c r="F11" s="225">
        <v>0.1</v>
      </c>
      <c r="G11" s="225">
        <v>1.6</v>
      </c>
      <c r="H11" s="225">
        <v>2</v>
      </c>
      <c r="I11" s="225">
        <v>0</v>
      </c>
      <c r="J11" s="225">
        <v>2</v>
      </c>
      <c r="K11" s="223">
        <v>1</v>
      </c>
      <c r="L11" s="223">
        <v>0</v>
      </c>
      <c r="M11" s="223">
        <v>2</v>
      </c>
      <c r="N11" s="104" t="s">
        <v>6</v>
      </c>
      <c r="O11" s="104" t="s">
        <v>6</v>
      </c>
      <c r="P11" s="104" t="s">
        <v>6</v>
      </c>
    </row>
    <row r="12" spans="1:16" s="15" customFormat="1" ht="12.75" customHeight="1">
      <c r="A12" s="105" t="s">
        <v>85</v>
      </c>
      <c r="B12" s="225">
        <v>264.8</v>
      </c>
      <c r="C12" s="225">
        <v>46.5</v>
      </c>
      <c r="D12" s="225">
        <v>311.3</v>
      </c>
      <c r="E12" s="225">
        <v>267.8</v>
      </c>
      <c r="F12" s="225">
        <v>45</v>
      </c>
      <c r="G12" s="225">
        <v>312.8</v>
      </c>
      <c r="H12" s="225">
        <v>263</v>
      </c>
      <c r="I12" s="225">
        <v>40</v>
      </c>
      <c r="J12" s="225">
        <v>303</v>
      </c>
      <c r="K12" s="223">
        <v>264</v>
      </c>
      <c r="L12" s="223">
        <v>40</v>
      </c>
      <c r="M12" s="223">
        <v>304</v>
      </c>
      <c r="N12" s="104" t="s">
        <v>6</v>
      </c>
      <c r="O12" s="104" t="s">
        <v>6</v>
      </c>
      <c r="P12" s="104" t="s">
        <v>6</v>
      </c>
    </row>
    <row r="13" spans="1:16" s="38" customFormat="1" ht="12.75" customHeight="1">
      <c r="A13" s="111" t="s">
        <v>117</v>
      </c>
      <c r="B13" s="225">
        <v>19</v>
      </c>
      <c r="C13" s="225">
        <v>4.2</v>
      </c>
      <c r="D13" s="225">
        <v>23.2</v>
      </c>
      <c r="E13" s="225">
        <v>19.7</v>
      </c>
      <c r="F13" s="225">
        <v>4.2</v>
      </c>
      <c r="G13" s="225">
        <v>23.9</v>
      </c>
      <c r="H13" s="225">
        <v>19</v>
      </c>
      <c r="I13" s="225">
        <v>4</v>
      </c>
      <c r="J13" s="225">
        <v>23</v>
      </c>
      <c r="K13" s="223">
        <v>19</v>
      </c>
      <c r="L13" s="223">
        <v>4</v>
      </c>
      <c r="M13" s="223">
        <v>23</v>
      </c>
      <c r="N13" s="113" t="s">
        <v>6</v>
      </c>
      <c r="O13" s="113" t="s">
        <v>6</v>
      </c>
      <c r="P13" s="113" t="s">
        <v>6</v>
      </c>
    </row>
    <row r="14" spans="1:16" s="38" customFormat="1" ht="33.75" customHeight="1">
      <c r="A14" s="111" t="s">
        <v>33</v>
      </c>
      <c r="B14" s="225">
        <v>97.1</v>
      </c>
      <c r="C14" s="225">
        <v>16.2</v>
      </c>
      <c r="D14" s="225">
        <v>113.3</v>
      </c>
      <c r="E14" s="225">
        <v>97.6</v>
      </c>
      <c r="F14" s="225">
        <v>15.7</v>
      </c>
      <c r="G14" s="225">
        <v>113.3</v>
      </c>
      <c r="H14" s="225">
        <v>93</v>
      </c>
      <c r="I14" s="225">
        <v>14</v>
      </c>
      <c r="J14" s="225">
        <v>107</v>
      </c>
      <c r="K14" s="223">
        <v>93</v>
      </c>
      <c r="L14" s="223">
        <v>14</v>
      </c>
      <c r="M14" s="223">
        <v>107</v>
      </c>
      <c r="N14" s="113" t="s">
        <v>6</v>
      </c>
      <c r="O14" s="113" t="s">
        <v>6</v>
      </c>
      <c r="P14" s="113" t="s">
        <v>6</v>
      </c>
    </row>
    <row r="15" spans="1:16" s="38" customFormat="1" ht="22.5" customHeight="1">
      <c r="A15" s="111" t="s">
        <v>31</v>
      </c>
      <c r="B15" s="225">
        <v>18</v>
      </c>
      <c r="C15" s="225">
        <v>5.2</v>
      </c>
      <c r="D15" s="225">
        <v>23.2</v>
      </c>
      <c r="E15" s="225">
        <v>17.8</v>
      </c>
      <c r="F15" s="225">
        <v>4.9</v>
      </c>
      <c r="G15" s="225">
        <v>22.7</v>
      </c>
      <c r="H15" s="225">
        <v>17</v>
      </c>
      <c r="I15" s="225">
        <v>4</v>
      </c>
      <c r="J15" s="225">
        <v>21</v>
      </c>
      <c r="K15" s="223">
        <v>18</v>
      </c>
      <c r="L15" s="223">
        <v>4</v>
      </c>
      <c r="M15" s="223">
        <v>22</v>
      </c>
      <c r="N15" s="113" t="s">
        <v>6</v>
      </c>
      <c r="O15" s="113" t="s">
        <v>6</v>
      </c>
      <c r="P15" s="113" t="s">
        <v>6</v>
      </c>
    </row>
    <row r="16" spans="1:16" s="38" customFormat="1" ht="11.25" customHeight="1">
      <c r="A16" s="111" t="s">
        <v>32</v>
      </c>
      <c r="B16" s="225">
        <v>15.2</v>
      </c>
      <c r="C16" s="225">
        <v>0.3</v>
      </c>
      <c r="D16" s="225">
        <v>15.5</v>
      </c>
      <c r="E16" s="225">
        <v>15</v>
      </c>
      <c r="F16" s="225">
        <v>0.3</v>
      </c>
      <c r="G16" s="225">
        <v>15.3</v>
      </c>
      <c r="H16" s="225">
        <v>15</v>
      </c>
      <c r="I16" s="225">
        <v>0</v>
      </c>
      <c r="J16" s="225">
        <v>16</v>
      </c>
      <c r="K16" s="223">
        <v>15</v>
      </c>
      <c r="L16" s="223">
        <v>0</v>
      </c>
      <c r="M16" s="223">
        <v>15</v>
      </c>
      <c r="N16" s="113" t="s">
        <v>6</v>
      </c>
      <c r="O16" s="113" t="s">
        <v>6</v>
      </c>
      <c r="P16" s="113" t="s">
        <v>6</v>
      </c>
    </row>
    <row r="17" spans="1:16" s="38" customFormat="1" ht="12" customHeight="1">
      <c r="A17" s="111" t="s">
        <v>118</v>
      </c>
      <c r="B17" s="225">
        <v>16.3</v>
      </c>
      <c r="C17" s="225">
        <v>2.7</v>
      </c>
      <c r="D17" s="225">
        <v>19</v>
      </c>
      <c r="E17" s="225">
        <v>16.1</v>
      </c>
      <c r="F17" s="225">
        <v>2.7</v>
      </c>
      <c r="G17" s="225">
        <v>18.8</v>
      </c>
      <c r="H17" s="225">
        <v>16</v>
      </c>
      <c r="I17" s="225">
        <v>3</v>
      </c>
      <c r="J17" s="225">
        <v>19</v>
      </c>
      <c r="K17" s="223">
        <v>16</v>
      </c>
      <c r="L17" s="223">
        <v>2</v>
      </c>
      <c r="M17" s="223">
        <v>18</v>
      </c>
      <c r="N17" s="113" t="s">
        <v>6</v>
      </c>
      <c r="O17" s="113" t="s">
        <v>6</v>
      </c>
      <c r="P17" s="113" t="s">
        <v>6</v>
      </c>
    </row>
    <row r="18" spans="1:16" s="38" customFormat="1" ht="29.25" customHeight="1">
      <c r="A18" s="111" t="s">
        <v>36</v>
      </c>
      <c r="B18" s="225">
        <v>29.2</v>
      </c>
      <c r="C18" s="225">
        <v>5.2</v>
      </c>
      <c r="D18" s="225">
        <v>34.4</v>
      </c>
      <c r="E18" s="225">
        <v>30</v>
      </c>
      <c r="F18" s="225">
        <v>5</v>
      </c>
      <c r="G18" s="225">
        <v>35</v>
      </c>
      <c r="H18" s="225">
        <v>31</v>
      </c>
      <c r="I18" s="225">
        <v>5</v>
      </c>
      <c r="J18" s="225">
        <v>36</v>
      </c>
      <c r="K18" s="223">
        <v>31</v>
      </c>
      <c r="L18" s="223">
        <v>5</v>
      </c>
      <c r="M18" s="223">
        <v>37</v>
      </c>
      <c r="N18" s="113" t="s">
        <v>6</v>
      </c>
      <c r="O18" s="113" t="s">
        <v>6</v>
      </c>
      <c r="P18" s="113" t="s">
        <v>6</v>
      </c>
    </row>
    <row r="19" spans="1:16" s="38" customFormat="1" ht="22.5" customHeight="1">
      <c r="A19" s="111" t="s">
        <v>119</v>
      </c>
      <c r="B19" s="225">
        <v>30.9</v>
      </c>
      <c r="C19" s="225">
        <v>2.3</v>
      </c>
      <c r="D19" s="225">
        <v>33.2</v>
      </c>
      <c r="E19" s="225">
        <v>31.8</v>
      </c>
      <c r="F19" s="225">
        <v>2.4</v>
      </c>
      <c r="G19" s="225">
        <v>34.2</v>
      </c>
      <c r="H19" s="225">
        <v>32</v>
      </c>
      <c r="I19" s="225">
        <v>2</v>
      </c>
      <c r="J19" s="225">
        <v>33</v>
      </c>
      <c r="K19" s="223">
        <v>33</v>
      </c>
      <c r="L19" s="223">
        <v>2</v>
      </c>
      <c r="M19" s="223">
        <v>34</v>
      </c>
      <c r="N19" s="113" t="s">
        <v>6</v>
      </c>
      <c r="O19" s="113" t="s">
        <v>6</v>
      </c>
      <c r="P19" s="113" t="s">
        <v>6</v>
      </c>
    </row>
    <row r="20" spans="1:16" s="38" customFormat="1" ht="11.25" customHeight="1">
      <c r="A20" s="111" t="s">
        <v>120</v>
      </c>
      <c r="B20" s="225">
        <v>13.8</v>
      </c>
      <c r="C20" s="225">
        <v>0.7</v>
      </c>
      <c r="D20" s="225">
        <v>14.5</v>
      </c>
      <c r="E20" s="225">
        <v>14.2</v>
      </c>
      <c r="F20" s="225">
        <v>0.6</v>
      </c>
      <c r="G20" s="225">
        <v>14.8</v>
      </c>
      <c r="H20" s="225">
        <v>14</v>
      </c>
      <c r="I20" s="225">
        <v>1</v>
      </c>
      <c r="J20" s="225">
        <v>15</v>
      </c>
      <c r="K20" s="223">
        <v>15</v>
      </c>
      <c r="L20" s="223">
        <v>1</v>
      </c>
      <c r="M20" s="223">
        <v>15</v>
      </c>
      <c r="N20" s="113" t="s">
        <v>6</v>
      </c>
      <c r="O20" s="113" t="s">
        <v>6</v>
      </c>
      <c r="P20" s="113" t="s">
        <v>6</v>
      </c>
    </row>
    <row r="21" spans="1:16" s="38" customFormat="1" ht="24" customHeight="1">
      <c r="A21" s="111" t="s">
        <v>38</v>
      </c>
      <c r="B21" s="225">
        <v>25.3</v>
      </c>
      <c r="C21" s="225">
        <v>9.7</v>
      </c>
      <c r="D21" s="225">
        <v>35</v>
      </c>
      <c r="E21" s="225">
        <v>25.6</v>
      </c>
      <c r="F21" s="225">
        <v>9.2</v>
      </c>
      <c r="G21" s="225">
        <v>34.8</v>
      </c>
      <c r="H21" s="225">
        <v>25</v>
      </c>
      <c r="I21" s="225">
        <v>8</v>
      </c>
      <c r="J21" s="225">
        <v>33</v>
      </c>
      <c r="K21" s="223">
        <v>26</v>
      </c>
      <c r="L21" s="223">
        <v>9</v>
      </c>
      <c r="M21" s="223">
        <v>34</v>
      </c>
      <c r="N21" s="113" t="s">
        <v>6</v>
      </c>
      <c r="O21" s="113" t="s">
        <v>6</v>
      </c>
      <c r="P21" s="113" t="s">
        <v>6</v>
      </c>
    </row>
    <row r="22" spans="1:16" s="15" customFormat="1" ht="12" customHeight="1">
      <c r="A22" s="105" t="s">
        <v>121</v>
      </c>
      <c r="B22" s="86">
        <v>4.9</v>
      </c>
      <c r="C22" s="86">
        <v>0.1</v>
      </c>
      <c r="D22" s="86">
        <v>5</v>
      </c>
      <c r="E22" s="86">
        <v>4.6</v>
      </c>
      <c r="F22" s="86">
        <v>0.1</v>
      </c>
      <c r="G22" s="86">
        <v>4.7</v>
      </c>
      <c r="H22" s="86">
        <v>5</v>
      </c>
      <c r="I22" s="86">
        <v>0</v>
      </c>
      <c r="J22" s="86">
        <v>5</v>
      </c>
      <c r="K22" s="223">
        <v>5</v>
      </c>
      <c r="L22" s="223">
        <v>0</v>
      </c>
      <c r="M22" s="223">
        <v>5</v>
      </c>
      <c r="N22" s="104" t="s">
        <v>6</v>
      </c>
      <c r="O22" s="104" t="s">
        <v>6</v>
      </c>
      <c r="P22" s="104" t="s">
        <v>6</v>
      </c>
    </row>
    <row r="23" spans="1:16" s="29" customFormat="1" ht="21" customHeight="1">
      <c r="A23" s="105" t="s">
        <v>122</v>
      </c>
      <c r="B23" s="86">
        <v>14.6</v>
      </c>
      <c r="C23" s="86">
        <v>0.4</v>
      </c>
      <c r="D23" s="86">
        <v>15</v>
      </c>
      <c r="E23" s="86">
        <v>15.1</v>
      </c>
      <c r="F23" s="86">
        <v>0.5</v>
      </c>
      <c r="G23" s="86">
        <v>15.6</v>
      </c>
      <c r="H23" s="86">
        <v>15</v>
      </c>
      <c r="I23" s="86">
        <v>0</v>
      </c>
      <c r="J23" s="86">
        <v>16</v>
      </c>
      <c r="K23" s="223">
        <v>16</v>
      </c>
      <c r="L23" s="223">
        <v>1</v>
      </c>
      <c r="M23" s="223">
        <v>17</v>
      </c>
      <c r="N23" s="104" t="s">
        <v>6</v>
      </c>
      <c r="O23" s="104" t="s">
        <v>6</v>
      </c>
      <c r="P23" s="104" t="s">
        <v>6</v>
      </c>
    </row>
    <row r="24" spans="1:16" s="15" customFormat="1" ht="12.75" customHeight="1">
      <c r="A24" s="108" t="s">
        <v>41</v>
      </c>
      <c r="B24" s="224">
        <v>55.8</v>
      </c>
      <c r="C24" s="224">
        <v>45</v>
      </c>
      <c r="D24" s="224">
        <v>100.8</v>
      </c>
      <c r="E24" s="224">
        <v>56.5</v>
      </c>
      <c r="F24" s="224">
        <v>43.3</v>
      </c>
      <c r="G24" s="224">
        <v>99.8</v>
      </c>
      <c r="H24" s="224">
        <v>57</v>
      </c>
      <c r="I24" s="224">
        <v>42</v>
      </c>
      <c r="J24" s="224">
        <v>99</v>
      </c>
      <c r="K24" s="219">
        <v>62</v>
      </c>
      <c r="L24" s="220">
        <v>43</v>
      </c>
      <c r="M24" s="220">
        <v>106</v>
      </c>
      <c r="N24" s="104">
        <v>67</v>
      </c>
      <c r="O24" s="104">
        <v>43</v>
      </c>
      <c r="P24" s="104">
        <v>110</v>
      </c>
    </row>
    <row r="25" spans="1:16" s="29" customFormat="1" ht="11.25" customHeight="1">
      <c r="A25" s="107" t="s">
        <v>42</v>
      </c>
      <c r="B25" s="219">
        <v>894.3</v>
      </c>
      <c r="C25" s="219">
        <v>318.4</v>
      </c>
      <c r="D25" s="219">
        <v>1212.7</v>
      </c>
      <c r="E25" s="219">
        <v>895.4</v>
      </c>
      <c r="F25" s="219">
        <v>316.6</v>
      </c>
      <c r="G25" s="219">
        <v>1212</v>
      </c>
      <c r="H25" s="219">
        <v>866</v>
      </c>
      <c r="I25" s="219">
        <v>308</v>
      </c>
      <c r="J25" s="219">
        <v>1174</v>
      </c>
      <c r="K25" s="219">
        <v>885</v>
      </c>
      <c r="L25" s="220">
        <v>299</v>
      </c>
      <c r="M25" s="220">
        <v>1184</v>
      </c>
      <c r="N25" s="103">
        <v>926</v>
      </c>
      <c r="O25" s="103">
        <v>290</v>
      </c>
      <c r="P25" s="103">
        <v>1216</v>
      </c>
    </row>
    <row r="26" spans="1:16" s="15" customFormat="1" ht="45.75" customHeight="1">
      <c r="A26" s="226" t="s">
        <v>43</v>
      </c>
      <c r="B26" s="227">
        <v>322.2</v>
      </c>
      <c r="C26" s="227">
        <v>153.8</v>
      </c>
      <c r="D26" s="227">
        <v>476</v>
      </c>
      <c r="E26" s="227">
        <v>323</v>
      </c>
      <c r="F26" s="227">
        <v>152.8</v>
      </c>
      <c r="G26" s="227">
        <v>475.8</v>
      </c>
      <c r="H26" s="227">
        <v>302</v>
      </c>
      <c r="I26" s="227">
        <v>140</v>
      </c>
      <c r="J26" s="227">
        <v>442</v>
      </c>
      <c r="K26" s="228">
        <v>307</v>
      </c>
      <c r="L26" s="229">
        <v>137</v>
      </c>
      <c r="M26" s="229">
        <v>443</v>
      </c>
      <c r="N26" s="230">
        <v>339</v>
      </c>
      <c r="O26" s="230">
        <v>129</v>
      </c>
      <c r="P26" s="230">
        <v>468</v>
      </c>
    </row>
    <row r="27" spans="1:16" s="15" customFormat="1" ht="22.5" customHeight="1">
      <c r="A27" s="105" t="s">
        <v>44</v>
      </c>
      <c r="B27" s="86">
        <v>148.4</v>
      </c>
      <c r="C27" s="86">
        <v>100.8</v>
      </c>
      <c r="D27" s="86">
        <v>249.2</v>
      </c>
      <c r="E27" s="86">
        <v>149.4</v>
      </c>
      <c r="F27" s="86">
        <v>100.2</v>
      </c>
      <c r="G27" s="86">
        <v>249.6</v>
      </c>
      <c r="H27" s="86">
        <v>146</v>
      </c>
      <c r="I27" s="86">
        <v>91</v>
      </c>
      <c r="J27" s="86">
        <v>236</v>
      </c>
      <c r="K27" s="223">
        <v>147</v>
      </c>
      <c r="L27" s="223">
        <v>89</v>
      </c>
      <c r="M27" s="223">
        <v>236</v>
      </c>
      <c r="N27" s="104" t="s">
        <v>6</v>
      </c>
      <c r="O27" s="104" t="s">
        <v>6</v>
      </c>
      <c r="P27" s="104" t="s">
        <v>6</v>
      </c>
    </row>
    <row r="28" spans="1:16" s="15" customFormat="1" ht="12.75" customHeight="1">
      <c r="A28" s="105" t="s">
        <v>45</v>
      </c>
      <c r="B28" s="86">
        <v>55</v>
      </c>
      <c r="C28" s="86">
        <v>9.9</v>
      </c>
      <c r="D28" s="86">
        <v>64.9</v>
      </c>
      <c r="E28" s="86">
        <v>54.7</v>
      </c>
      <c r="F28" s="86">
        <v>9.7</v>
      </c>
      <c r="G28" s="86">
        <v>64.4</v>
      </c>
      <c r="H28" s="86">
        <v>54</v>
      </c>
      <c r="I28" s="86">
        <v>9</v>
      </c>
      <c r="J28" s="86">
        <v>63</v>
      </c>
      <c r="K28" s="223">
        <v>54</v>
      </c>
      <c r="L28" s="223">
        <v>9</v>
      </c>
      <c r="M28" s="223">
        <v>62</v>
      </c>
      <c r="N28" s="104" t="s">
        <v>6</v>
      </c>
      <c r="O28" s="104" t="s">
        <v>6</v>
      </c>
      <c r="P28" s="104" t="s">
        <v>6</v>
      </c>
    </row>
    <row r="29" spans="1:16" s="29" customFormat="1" ht="11.25" customHeight="1">
      <c r="A29" s="105" t="s">
        <v>46</v>
      </c>
      <c r="B29" s="86">
        <v>96</v>
      </c>
      <c r="C29" s="86">
        <v>35.9</v>
      </c>
      <c r="D29" s="86">
        <v>131.9</v>
      </c>
      <c r="E29" s="86">
        <v>96.3</v>
      </c>
      <c r="F29" s="86">
        <v>35.6</v>
      </c>
      <c r="G29" s="86">
        <v>131.9</v>
      </c>
      <c r="H29" s="86">
        <v>81</v>
      </c>
      <c r="I29" s="86">
        <v>34</v>
      </c>
      <c r="J29" s="86">
        <v>115</v>
      </c>
      <c r="K29" s="223">
        <v>84</v>
      </c>
      <c r="L29" s="223">
        <v>32</v>
      </c>
      <c r="M29" s="223">
        <v>116</v>
      </c>
      <c r="N29" s="103" t="s">
        <v>6</v>
      </c>
      <c r="O29" s="103" t="s">
        <v>6</v>
      </c>
      <c r="P29" s="103" t="s">
        <v>6</v>
      </c>
    </row>
    <row r="30" spans="1:16" s="15" customFormat="1" ht="12.75" customHeight="1">
      <c r="A30" s="105" t="s">
        <v>47</v>
      </c>
      <c r="B30" s="86">
        <v>22.8</v>
      </c>
      <c r="C30" s="86">
        <v>7.2</v>
      </c>
      <c r="D30" s="86">
        <v>30</v>
      </c>
      <c r="E30" s="86">
        <v>22.6</v>
      </c>
      <c r="F30" s="86">
        <v>7.3</v>
      </c>
      <c r="G30" s="86">
        <v>29.9</v>
      </c>
      <c r="H30" s="86">
        <v>22</v>
      </c>
      <c r="I30" s="86">
        <v>7</v>
      </c>
      <c r="J30" s="86">
        <v>29</v>
      </c>
      <c r="K30" s="223">
        <v>23</v>
      </c>
      <c r="L30" s="223">
        <v>7</v>
      </c>
      <c r="M30" s="223">
        <v>30</v>
      </c>
      <c r="N30" s="104" t="s">
        <v>6</v>
      </c>
      <c r="O30" s="104" t="s">
        <v>6</v>
      </c>
      <c r="P30" s="104" t="s">
        <v>6</v>
      </c>
    </row>
    <row r="31" spans="1:16" s="15" customFormat="1" ht="31.5" customHeight="1">
      <c r="A31" s="226" t="s">
        <v>48</v>
      </c>
      <c r="B31" s="227">
        <v>152.8</v>
      </c>
      <c r="C31" s="227">
        <v>104.1</v>
      </c>
      <c r="D31" s="227">
        <v>256.9</v>
      </c>
      <c r="E31" s="227">
        <v>152.4</v>
      </c>
      <c r="F31" s="227">
        <v>103.6</v>
      </c>
      <c r="G31" s="227">
        <v>256</v>
      </c>
      <c r="H31" s="227">
        <v>149</v>
      </c>
      <c r="I31" s="227">
        <v>107</v>
      </c>
      <c r="J31" s="227">
        <v>256</v>
      </c>
      <c r="K31" s="228">
        <v>156</v>
      </c>
      <c r="L31" s="229">
        <v>102</v>
      </c>
      <c r="M31" s="229">
        <v>258</v>
      </c>
      <c r="N31" s="230">
        <v>168</v>
      </c>
      <c r="O31" s="230">
        <v>99</v>
      </c>
      <c r="P31" s="230">
        <v>267</v>
      </c>
    </row>
    <row r="32" spans="1:16" s="29" customFormat="1" ht="12.75" customHeight="1">
      <c r="A32" s="105" t="s">
        <v>49</v>
      </c>
      <c r="B32" s="86">
        <v>33.6</v>
      </c>
      <c r="C32" s="86">
        <v>8.6</v>
      </c>
      <c r="D32" s="86">
        <v>42.2</v>
      </c>
      <c r="E32" s="86">
        <v>32.4</v>
      </c>
      <c r="F32" s="86">
        <v>8.4</v>
      </c>
      <c r="G32" s="86">
        <v>40.8</v>
      </c>
      <c r="H32" s="86">
        <v>33</v>
      </c>
      <c r="I32" s="86">
        <v>9</v>
      </c>
      <c r="J32" s="86">
        <v>41</v>
      </c>
      <c r="K32" s="223">
        <v>32</v>
      </c>
      <c r="L32" s="223">
        <v>8</v>
      </c>
      <c r="M32" s="223">
        <v>40</v>
      </c>
      <c r="N32" s="104" t="s">
        <v>6</v>
      </c>
      <c r="O32" s="104" t="s">
        <v>6</v>
      </c>
      <c r="P32" s="104" t="s">
        <v>6</v>
      </c>
    </row>
    <row r="33" spans="1:16" s="15" customFormat="1" ht="11.25" customHeight="1">
      <c r="A33" s="105" t="s">
        <v>50</v>
      </c>
      <c r="B33" s="86">
        <v>5.2</v>
      </c>
      <c r="C33" s="86">
        <v>9.8</v>
      </c>
      <c r="D33" s="86">
        <v>15</v>
      </c>
      <c r="E33" s="86">
        <v>5.2</v>
      </c>
      <c r="F33" s="86">
        <v>10.2</v>
      </c>
      <c r="G33" s="86">
        <v>15.4</v>
      </c>
      <c r="H33" s="86">
        <v>5</v>
      </c>
      <c r="I33" s="86">
        <v>10</v>
      </c>
      <c r="J33" s="86">
        <v>15</v>
      </c>
      <c r="K33" s="223">
        <v>5</v>
      </c>
      <c r="L33" s="223">
        <v>9</v>
      </c>
      <c r="M33" s="223">
        <v>14</v>
      </c>
      <c r="N33" s="104" t="s">
        <v>6</v>
      </c>
      <c r="O33" s="104" t="s">
        <v>6</v>
      </c>
      <c r="P33" s="104" t="s">
        <v>6</v>
      </c>
    </row>
    <row r="34" spans="1:16" s="15" customFormat="1" ht="12.75" customHeight="1">
      <c r="A34" s="105" t="s">
        <v>51</v>
      </c>
      <c r="B34" s="86">
        <v>44</v>
      </c>
      <c r="C34" s="86">
        <v>72.6</v>
      </c>
      <c r="D34" s="86">
        <v>116.6</v>
      </c>
      <c r="E34" s="86">
        <v>44.2</v>
      </c>
      <c r="F34" s="86">
        <v>71.9</v>
      </c>
      <c r="G34" s="86">
        <v>116.1</v>
      </c>
      <c r="H34" s="86">
        <v>43</v>
      </c>
      <c r="I34" s="86">
        <v>76</v>
      </c>
      <c r="J34" s="86">
        <v>120</v>
      </c>
      <c r="K34" s="223">
        <v>45</v>
      </c>
      <c r="L34" s="223">
        <v>72</v>
      </c>
      <c r="M34" s="223">
        <v>116</v>
      </c>
      <c r="N34" s="104" t="s">
        <v>6</v>
      </c>
      <c r="O34" s="104" t="s">
        <v>6</v>
      </c>
      <c r="P34" s="104" t="s">
        <v>6</v>
      </c>
    </row>
    <row r="35" spans="1:16" s="15" customFormat="1" ht="12.75" customHeight="1">
      <c r="A35" s="105" t="s">
        <v>52</v>
      </c>
      <c r="B35" s="86">
        <v>70</v>
      </c>
      <c r="C35" s="86">
        <v>13.1</v>
      </c>
      <c r="D35" s="86">
        <v>83.1</v>
      </c>
      <c r="E35" s="86">
        <v>70.6</v>
      </c>
      <c r="F35" s="86">
        <v>13.1</v>
      </c>
      <c r="G35" s="86">
        <v>83.7</v>
      </c>
      <c r="H35" s="86">
        <v>68</v>
      </c>
      <c r="I35" s="86">
        <v>13</v>
      </c>
      <c r="J35" s="86">
        <v>81</v>
      </c>
      <c r="K35" s="223">
        <v>75</v>
      </c>
      <c r="L35" s="223">
        <v>13</v>
      </c>
      <c r="M35" s="223">
        <v>88</v>
      </c>
      <c r="N35" s="104" t="s">
        <v>6</v>
      </c>
      <c r="O35" s="104" t="s">
        <v>6</v>
      </c>
      <c r="P35" s="104" t="s">
        <v>6</v>
      </c>
    </row>
    <row r="36" spans="1:16" s="15" customFormat="1" ht="52.5" customHeight="1">
      <c r="A36" s="226" t="s">
        <v>53</v>
      </c>
      <c r="B36" s="227">
        <v>419.3</v>
      </c>
      <c r="C36" s="227">
        <v>60.5</v>
      </c>
      <c r="D36" s="227">
        <v>479.8</v>
      </c>
      <c r="E36" s="227">
        <v>420</v>
      </c>
      <c r="F36" s="227">
        <v>60.2</v>
      </c>
      <c r="G36" s="227">
        <v>480.2</v>
      </c>
      <c r="H36" s="227">
        <v>415</v>
      </c>
      <c r="I36" s="227">
        <v>60</v>
      </c>
      <c r="J36" s="227">
        <v>475</v>
      </c>
      <c r="K36" s="228">
        <v>422</v>
      </c>
      <c r="L36" s="229">
        <v>61</v>
      </c>
      <c r="M36" s="229">
        <v>482</v>
      </c>
      <c r="N36" s="230">
        <v>419</v>
      </c>
      <c r="O36" s="230">
        <v>62</v>
      </c>
      <c r="P36" s="230">
        <v>480</v>
      </c>
    </row>
    <row r="37" spans="1:16" s="15" customFormat="1" ht="12.75" customHeight="1">
      <c r="A37" s="105" t="s">
        <v>54</v>
      </c>
      <c r="B37" s="86">
        <v>76.8</v>
      </c>
      <c r="C37" s="86">
        <v>0</v>
      </c>
      <c r="D37" s="86">
        <v>76.8</v>
      </c>
      <c r="E37" s="86">
        <v>76.9</v>
      </c>
      <c r="F37" s="86">
        <v>0</v>
      </c>
      <c r="G37" s="86">
        <v>76.9</v>
      </c>
      <c r="H37" s="86">
        <v>75</v>
      </c>
      <c r="I37" s="86">
        <v>0</v>
      </c>
      <c r="J37" s="86">
        <v>75</v>
      </c>
      <c r="K37" s="223">
        <v>74</v>
      </c>
      <c r="L37" s="223">
        <v>0</v>
      </c>
      <c r="M37" s="223">
        <v>74</v>
      </c>
      <c r="N37" s="104" t="s">
        <v>6</v>
      </c>
      <c r="O37" s="104" t="s">
        <v>6</v>
      </c>
      <c r="P37" s="104" t="s">
        <v>6</v>
      </c>
    </row>
    <row r="38" spans="1:16" s="29" customFormat="1" ht="12.75" customHeight="1">
      <c r="A38" s="105" t="s">
        <v>55</v>
      </c>
      <c r="B38" s="86">
        <v>88.3</v>
      </c>
      <c r="C38" s="86">
        <v>7.1</v>
      </c>
      <c r="D38" s="86">
        <v>95.4</v>
      </c>
      <c r="E38" s="86">
        <v>90.4</v>
      </c>
      <c r="F38" s="86">
        <v>7.2</v>
      </c>
      <c r="G38" s="86">
        <v>97.6</v>
      </c>
      <c r="H38" s="86">
        <v>91</v>
      </c>
      <c r="I38" s="86">
        <v>7</v>
      </c>
      <c r="J38" s="86">
        <v>97</v>
      </c>
      <c r="K38" s="223">
        <v>94</v>
      </c>
      <c r="L38" s="223">
        <v>7</v>
      </c>
      <c r="M38" s="223">
        <v>101</v>
      </c>
      <c r="N38" s="104" t="s">
        <v>6</v>
      </c>
      <c r="O38" s="104" t="s">
        <v>6</v>
      </c>
      <c r="P38" s="104" t="s">
        <v>6</v>
      </c>
    </row>
    <row r="39" spans="1:16" s="15" customFormat="1" ht="12.75" customHeight="1">
      <c r="A39" s="105" t="s">
        <v>56</v>
      </c>
      <c r="B39" s="86">
        <v>105.1</v>
      </c>
      <c r="C39" s="86">
        <v>23</v>
      </c>
      <c r="D39" s="86">
        <v>128.1</v>
      </c>
      <c r="E39" s="86">
        <v>104.6</v>
      </c>
      <c r="F39" s="86">
        <v>22.4</v>
      </c>
      <c r="G39" s="86">
        <v>127</v>
      </c>
      <c r="H39" s="86">
        <v>107</v>
      </c>
      <c r="I39" s="86">
        <v>23</v>
      </c>
      <c r="J39" s="86">
        <v>130</v>
      </c>
      <c r="K39" s="223">
        <v>108</v>
      </c>
      <c r="L39" s="223">
        <v>24</v>
      </c>
      <c r="M39" s="223">
        <v>132</v>
      </c>
      <c r="N39" s="104" t="s">
        <v>6</v>
      </c>
      <c r="O39" s="104" t="s">
        <v>6</v>
      </c>
      <c r="P39" s="104" t="s">
        <v>6</v>
      </c>
    </row>
    <row r="40" spans="1:16" s="15" customFormat="1" ht="12.75" customHeight="1">
      <c r="A40" s="105" t="s">
        <v>57</v>
      </c>
      <c r="B40" s="86">
        <v>17.3</v>
      </c>
      <c r="C40" s="86">
        <v>9</v>
      </c>
      <c r="D40" s="86">
        <v>26.3</v>
      </c>
      <c r="E40" s="86">
        <v>16.9</v>
      </c>
      <c r="F40" s="86">
        <v>9.2</v>
      </c>
      <c r="G40" s="86">
        <v>26.1</v>
      </c>
      <c r="H40" s="86">
        <v>15</v>
      </c>
      <c r="I40" s="86">
        <v>9</v>
      </c>
      <c r="J40" s="86">
        <v>24</v>
      </c>
      <c r="K40" s="223">
        <v>15</v>
      </c>
      <c r="L40" s="223">
        <v>9</v>
      </c>
      <c r="M40" s="223">
        <v>24</v>
      </c>
      <c r="N40" s="104" t="s">
        <v>6</v>
      </c>
      <c r="O40" s="104" t="s">
        <v>6</v>
      </c>
      <c r="P40" s="104" t="s">
        <v>6</v>
      </c>
    </row>
    <row r="41" spans="1:16" s="52" customFormat="1" ht="12.75" customHeight="1">
      <c r="A41" s="105" t="s">
        <v>58</v>
      </c>
      <c r="B41" s="222">
        <v>28.5</v>
      </c>
      <c r="C41" s="222">
        <v>21.4</v>
      </c>
      <c r="D41" s="222">
        <v>49.9</v>
      </c>
      <c r="E41" s="222">
        <v>27.9</v>
      </c>
      <c r="F41" s="222">
        <v>21.4</v>
      </c>
      <c r="G41" s="222">
        <v>49.3</v>
      </c>
      <c r="H41" s="222">
        <v>27</v>
      </c>
      <c r="I41" s="222">
        <v>21</v>
      </c>
      <c r="J41" s="222">
        <v>48</v>
      </c>
      <c r="K41" s="223">
        <v>26</v>
      </c>
      <c r="L41" s="223">
        <v>21</v>
      </c>
      <c r="M41" s="223">
        <v>47</v>
      </c>
      <c r="N41" s="194" t="s">
        <v>6</v>
      </c>
      <c r="O41" s="194" t="s">
        <v>6</v>
      </c>
      <c r="P41" s="194" t="s">
        <v>6</v>
      </c>
    </row>
    <row r="42" spans="1:254" ht="45" customHeight="1">
      <c r="A42" s="231" t="s">
        <v>59</v>
      </c>
      <c r="B42" s="222">
        <v>103.3</v>
      </c>
      <c r="C42" s="232">
        <v>0</v>
      </c>
      <c r="D42" s="232">
        <v>103.3</v>
      </c>
      <c r="E42" s="222">
        <v>103.3</v>
      </c>
      <c r="F42" s="232">
        <v>0</v>
      </c>
      <c r="G42" s="232">
        <v>103.3</v>
      </c>
      <c r="H42" s="222">
        <v>100</v>
      </c>
      <c r="I42" s="232">
        <v>0</v>
      </c>
      <c r="J42" s="232">
        <v>100</v>
      </c>
      <c r="K42" s="223">
        <v>104</v>
      </c>
      <c r="L42" s="223">
        <v>0</v>
      </c>
      <c r="M42" s="223">
        <v>104</v>
      </c>
      <c r="N42" s="233" t="s">
        <v>6</v>
      </c>
      <c r="O42" s="233" t="s">
        <v>6</v>
      </c>
      <c r="P42" s="233" t="s">
        <v>6</v>
      </c>
      <c r="Q42" s="6"/>
      <c r="IO42"/>
      <c r="IP42"/>
      <c r="IQ42"/>
      <c r="IR42"/>
      <c r="IS42"/>
      <c r="IT42"/>
    </row>
    <row r="43" spans="1:16" s="39" customFormat="1" ht="12.75" customHeight="1">
      <c r="A43" s="184" t="s">
        <v>86</v>
      </c>
      <c r="B43" s="234">
        <v>1263.9</v>
      </c>
      <c r="C43" s="234">
        <v>434.2</v>
      </c>
      <c r="D43" s="234">
        <v>1698.1</v>
      </c>
      <c r="E43" s="234">
        <v>1269.4</v>
      </c>
      <c r="F43" s="234">
        <v>428.7</v>
      </c>
      <c r="G43" s="234">
        <v>1698.1</v>
      </c>
      <c r="H43" s="234">
        <v>1235</v>
      </c>
      <c r="I43" s="234">
        <v>412</v>
      </c>
      <c r="J43" s="234">
        <v>1646</v>
      </c>
      <c r="K43" s="234">
        <v>1262</v>
      </c>
      <c r="L43" s="234">
        <v>404</v>
      </c>
      <c r="M43" s="234">
        <v>1665</v>
      </c>
      <c r="N43" s="235">
        <v>1328</v>
      </c>
      <c r="O43" s="236">
        <v>397</v>
      </c>
      <c r="P43" s="235">
        <v>1725</v>
      </c>
    </row>
    <row r="44" spans="1:254" ht="12.75" customHeight="1" thickBot="1">
      <c r="A44" s="204" t="s">
        <v>87</v>
      </c>
      <c r="B44" s="96">
        <v>19337.8</v>
      </c>
      <c r="C44" s="96">
        <v>6033.5</v>
      </c>
      <c r="D44" s="96">
        <v>25371.3</v>
      </c>
      <c r="E44" s="96">
        <v>19491.4</v>
      </c>
      <c r="F44" s="96">
        <v>6012.5</v>
      </c>
      <c r="G44" s="96">
        <v>25503.9</v>
      </c>
      <c r="H44" s="96">
        <v>19133</v>
      </c>
      <c r="I44" s="96">
        <v>5823</v>
      </c>
      <c r="J44" s="96">
        <v>24956</v>
      </c>
      <c r="K44" s="96">
        <v>19492</v>
      </c>
      <c r="L44" s="96">
        <v>5686</v>
      </c>
      <c r="M44" s="96">
        <v>25177</v>
      </c>
      <c r="N44" s="237">
        <v>19908</v>
      </c>
      <c r="O44" s="237">
        <v>5706</v>
      </c>
      <c r="P44" s="237">
        <v>25614</v>
      </c>
      <c r="Q44" s="6"/>
      <c r="IO44"/>
      <c r="IP44"/>
      <c r="IQ44"/>
      <c r="IR44"/>
      <c r="IS44"/>
      <c r="IT44"/>
    </row>
    <row r="45" spans="1:6" ht="12.75" customHeight="1">
      <c r="A45" s="24" t="s">
        <v>129</v>
      </c>
      <c r="B45" s="24"/>
      <c r="C45" s="24"/>
      <c r="D45" s="24"/>
      <c r="E45" s="24"/>
      <c r="F45" s="24"/>
    </row>
    <row r="48" ht="12.75" customHeight="1">
      <c r="K48" s="59"/>
    </row>
    <row r="49" ht="12.75" customHeight="1">
      <c r="K49" s="59"/>
    </row>
    <row r="50" ht="12.75" customHeight="1">
      <c r="K50" s="59"/>
    </row>
    <row r="51" ht="12.75" customHeight="1">
      <c r="K51" s="60"/>
    </row>
  </sheetData>
  <sheetProtection selectLockedCells="1" selectUnlockedCells="1"/>
  <mergeCells count="6">
    <mergeCell ref="N3:P3"/>
    <mergeCell ref="H3:J3"/>
    <mergeCell ref="K3:M3"/>
    <mergeCell ref="A3:A4"/>
    <mergeCell ref="B3:D3"/>
    <mergeCell ref="E3:G3"/>
  </mergeCells>
  <hyperlinks>
    <hyperlink ref="Q2" location="Indice!A15" display="Ritorna all'Indice"/>
  </hyperlinks>
  <printOptions/>
  <pageMargins left="0.42986111111111114" right="0.55" top="0.25972222222222224" bottom="0.30972222222222223" header="0.5118055555555555" footer="0.5118055555555555"/>
  <pageSetup fitToHeight="1" fitToWidth="1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11.28125" style="61" customWidth="1"/>
    <col min="3" max="3" width="9.00390625" style="39" customWidth="1"/>
    <col min="4" max="4" width="15.7109375" style="39" customWidth="1"/>
    <col min="5" max="5" width="11.8515625" style="39" customWidth="1"/>
    <col min="6" max="6" width="9.00390625" style="39" customWidth="1"/>
    <col min="7" max="7" width="14.421875" style="39" customWidth="1"/>
    <col min="8" max="8" width="14.00390625" style="39" customWidth="1"/>
    <col min="9" max="9" width="12.57421875" style="39" customWidth="1"/>
    <col min="10" max="10" width="15.28125" style="39" customWidth="1"/>
    <col min="11" max="20" width="9.00390625" style="39" customWidth="1"/>
    <col min="21" max="16384" width="9.00390625" style="6" customWidth="1"/>
  </cols>
  <sheetData>
    <row r="1" spans="1:20" s="17" customFormat="1" ht="12.75">
      <c r="A1" s="62" t="s">
        <v>156</v>
      </c>
      <c r="B1" s="63"/>
      <c r="C1" s="22"/>
      <c r="D1" s="22"/>
      <c r="E1" s="22"/>
      <c r="F1" s="22"/>
      <c r="G1" s="22"/>
      <c r="H1" s="22"/>
      <c r="I1" s="22"/>
      <c r="J1" s="22"/>
      <c r="K1" s="22"/>
      <c r="L1" s="22"/>
      <c r="M1" s="5" t="s">
        <v>2</v>
      </c>
      <c r="N1" s="22"/>
      <c r="O1" s="22"/>
      <c r="P1" s="22"/>
      <c r="Q1" s="22"/>
      <c r="R1" s="22"/>
      <c r="S1" s="22"/>
      <c r="T1" s="22"/>
    </row>
    <row r="2" spans="1:12" ht="11.25">
      <c r="A2" s="64"/>
      <c r="B2" s="64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1.25">
      <c r="A3" s="64"/>
      <c r="B3" s="64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1.25" customHeight="1">
      <c r="A4" s="80" t="s">
        <v>123</v>
      </c>
      <c r="B4" s="80"/>
      <c r="C4" s="238" t="s">
        <v>124</v>
      </c>
      <c r="D4" s="239" t="s">
        <v>65</v>
      </c>
      <c r="E4" s="240"/>
      <c r="F4" s="241"/>
      <c r="G4" s="242" t="s">
        <v>66</v>
      </c>
      <c r="H4" s="242"/>
      <c r="I4" s="242"/>
      <c r="J4" s="242"/>
      <c r="K4" s="242"/>
      <c r="L4" s="242" t="s">
        <v>125</v>
      </c>
    </row>
    <row r="5" spans="1:12" ht="168">
      <c r="A5" s="80"/>
      <c r="B5" s="80"/>
      <c r="C5" s="238"/>
      <c r="D5" s="243" t="s">
        <v>126</v>
      </c>
      <c r="E5" s="243" t="s">
        <v>41</v>
      </c>
      <c r="F5" s="243" t="s">
        <v>68</v>
      </c>
      <c r="G5" s="244" t="s">
        <v>157</v>
      </c>
      <c r="H5" s="244" t="s">
        <v>158</v>
      </c>
      <c r="I5" s="243" t="s">
        <v>159</v>
      </c>
      <c r="J5" s="243" t="s">
        <v>160</v>
      </c>
      <c r="K5" s="245" t="s">
        <v>72</v>
      </c>
      <c r="L5" s="242"/>
    </row>
    <row r="6" spans="1:14" ht="12">
      <c r="A6" s="123" t="s">
        <v>73</v>
      </c>
      <c r="B6" s="138" t="s">
        <v>114</v>
      </c>
      <c r="C6" s="246">
        <v>0.4</v>
      </c>
      <c r="D6" s="246">
        <v>9.1</v>
      </c>
      <c r="E6" s="246">
        <v>3.5</v>
      </c>
      <c r="F6" s="246">
        <f>SUM(D6:E6)</f>
        <v>12.6</v>
      </c>
      <c r="G6" s="246">
        <v>12.7</v>
      </c>
      <c r="H6" s="246">
        <v>5.1</v>
      </c>
      <c r="I6" s="246">
        <v>14</v>
      </c>
      <c r="J6" s="246">
        <v>6.3</v>
      </c>
      <c r="K6" s="246">
        <f>SUM(G6:J6)</f>
        <v>38.099999999999994</v>
      </c>
      <c r="L6" s="246">
        <f aca="true" t="shared" si="0" ref="L6:L38">K6+F6+C6</f>
        <v>51.099999999999994</v>
      </c>
      <c r="M6" s="65"/>
      <c r="N6" s="65"/>
    </row>
    <row r="7" spans="1:12" ht="12">
      <c r="A7" s="123"/>
      <c r="B7" s="138" t="s">
        <v>115</v>
      </c>
      <c r="C7" s="246">
        <v>0.8</v>
      </c>
      <c r="D7" s="246">
        <v>1.6</v>
      </c>
      <c r="E7" s="246">
        <v>2.1</v>
      </c>
      <c r="F7" s="246">
        <f aca="true" t="shared" si="1" ref="F7:F37">SUM(D7:E7)</f>
        <v>3.7</v>
      </c>
      <c r="G7" s="246">
        <v>7.4</v>
      </c>
      <c r="H7" s="246">
        <v>4.7</v>
      </c>
      <c r="I7" s="246">
        <v>1.3</v>
      </c>
      <c r="J7" s="246">
        <v>1.6</v>
      </c>
      <c r="K7" s="246">
        <f aca="true" t="shared" si="2" ref="K7:K38">SUM(G7:J7)</f>
        <v>15.000000000000002</v>
      </c>
      <c r="L7" s="246">
        <f t="shared" si="0"/>
        <v>19.500000000000004</v>
      </c>
    </row>
    <row r="8" spans="1:12" ht="12">
      <c r="A8" s="123"/>
      <c r="B8" s="247" t="s">
        <v>116</v>
      </c>
      <c r="C8" s="248">
        <v>1.2</v>
      </c>
      <c r="D8" s="248">
        <v>10.7</v>
      </c>
      <c r="E8" s="248">
        <v>5.6</v>
      </c>
      <c r="F8" s="249">
        <f t="shared" si="1"/>
        <v>16.299999999999997</v>
      </c>
      <c r="G8" s="249">
        <v>20.1</v>
      </c>
      <c r="H8" s="249">
        <v>9.8</v>
      </c>
      <c r="I8" s="249">
        <v>15.3</v>
      </c>
      <c r="J8" s="249">
        <v>7.9</v>
      </c>
      <c r="K8" s="249">
        <f t="shared" si="2"/>
        <v>53.1</v>
      </c>
      <c r="L8" s="249">
        <f t="shared" si="0"/>
        <v>70.60000000000001</v>
      </c>
    </row>
    <row r="9" spans="1:12" ht="12">
      <c r="A9" s="123" t="s">
        <v>74</v>
      </c>
      <c r="B9" s="138" t="s">
        <v>114</v>
      </c>
      <c r="C9" s="246">
        <v>1.2</v>
      </c>
      <c r="D9" s="246">
        <v>29.6</v>
      </c>
      <c r="E9" s="246">
        <v>7.1</v>
      </c>
      <c r="F9" s="246">
        <f>SUM(D9:E9)</f>
        <v>36.7</v>
      </c>
      <c r="G9" s="246">
        <v>30.4</v>
      </c>
      <c r="H9" s="246">
        <v>12.5</v>
      </c>
      <c r="I9" s="246">
        <v>23.8</v>
      </c>
      <c r="J9" s="246">
        <v>13.1</v>
      </c>
      <c r="K9" s="246">
        <f t="shared" si="2"/>
        <v>79.8</v>
      </c>
      <c r="L9" s="246">
        <f t="shared" si="0"/>
        <v>117.7</v>
      </c>
    </row>
    <row r="10" spans="1:12" ht="12">
      <c r="A10" s="123"/>
      <c r="B10" s="138" t="s">
        <v>115</v>
      </c>
      <c r="C10" s="246">
        <v>1.4</v>
      </c>
      <c r="D10" s="246">
        <v>3.6</v>
      </c>
      <c r="E10" s="246">
        <v>5.6</v>
      </c>
      <c r="F10" s="246">
        <f t="shared" si="1"/>
        <v>9.2</v>
      </c>
      <c r="G10" s="246">
        <v>14.7</v>
      </c>
      <c r="H10" s="246">
        <v>10.9</v>
      </c>
      <c r="I10" s="246">
        <v>2.7</v>
      </c>
      <c r="J10" s="246">
        <v>3.1</v>
      </c>
      <c r="K10" s="246">
        <f t="shared" si="2"/>
        <v>31.400000000000002</v>
      </c>
      <c r="L10" s="246">
        <f t="shared" si="0"/>
        <v>42</v>
      </c>
    </row>
    <row r="11" spans="1:12" ht="12">
      <c r="A11" s="123"/>
      <c r="B11" s="247" t="s">
        <v>116</v>
      </c>
      <c r="C11" s="248">
        <v>2.6</v>
      </c>
      <c r="D11" s="248">
        <v>33.2</v>
      </c>
      <c r="E11" s="248">
        <v>12.7</v>
      </c>
      <c r="F11" s="249">
        <f t="shared" si="1"/>
        <v>45.900000000000006</v>
      </c>
      <c r="G11" s="249">
        <v>45.1</v>
      </c>
      <c r="H11" s="249">
        <v>23.4</v>
      </c>
      <c r="I11" s="249">
        <v>26.5</v>
      </c>
      <c r="J11" s="249">
        <v>16.2</v>
      </c>
      <c r="K11" s="249">
        <f t="shared" si="2"/>
        <v>111.2</v>
      </c>
      <c r="L11" s="248">
        <f t="shared" si="0"/>
        <v>159.70000000000002</v>
      </c>
    </row>
    <row r="12" spans="1:12" ht="12">
      <c r="A12" s="123" t="s">
        <v>75</v>
      </c>
      <c r="B12" s="138" t="s">
        <v>114</v>
      </c>
      <c r="C12" s="246">
        <v>2.8</v>
      </c>
      <c r="D12" s="246">
        <v>17.8</v>
      </c>
      <c r="E12" s="246">
        <v>3.8</v>
      </c>
      <c r="F12" s="246">
        <f t="shared" si="1"/>
        <v>21.6</v>
      </c>
      <c r="G12" s="246">
        <v>19.5</v>
      </c>
      <c r="H12" s="246">
        <v>8.5</v>
      </c>
      <c r="I12" s="246">
        <v>18.3</v>
      </c>
      <c r="J12" s="246">
        <v>9.1</v>
      </c>
      <c r="K12" s="246">
        <f t="shared" si="2"/>
        <v>55.4</v>
      </c>
      <c r="L12" s="246">
        <f t="shared" si="0"/>
        <v>79.8</v>
      </c>
    </row>
    <row r="13" spans="1:12" ht="12">
      <c r="A13" s="123"/>
      <c r="B13" s="138" t="s">
        <v>115</v>
      </c>
      <c r="C13" s="246">
        <v>2.1</v>
      </c>
      <c r="D13" s="246">
        <v>3.7</v>
      </c>
      <c r="E13" s="246">
        <v>4.1</v>
      </c>
      <c r="F13" s="246">
        <f t="shared" si="1"/>
        <v>7.8</v>
      </c>
      <c r="G13" s="246">
        <v>10.7</v>
      </c>
      <c r="H13" s="246">
        <v>7.2</v>
      </c>
      <c r="I13" s="246">
        <v>2</v>
      </c>
      <c r="J13" s="246">
        <v>2.2</v>
      </c>
      <c r="K13" s="246">
        <f t="shared" si="2"/>
        <v>22.099999999999998</v>
      </c>
      <c r="L13" s="246">
        <f t="shared" si="0"/>
        <v>32</v>
      </c>
    </row>
    <row r="14" spans="1:12" ht="12">
      <c r="A14" s="123"/>
      <c r="B14" s="247" t="s">
        <v>116</v>
      </c>
      <c r="C14" s="248">
        <v>4.9</v>
      </c>
      <c r="D14" s="248">
        <v>21.5</v>
      </c>
      <c r="E14" s="248">
        <v>7.9</v>
      </c>
      <c r="F14" s="249">
        <f t="shared" si="1"/>
        <v>29.4</v>
      </c>
      <c r="G14" s="249">
        <v>30.2</v>
      </c>
      <c r="H14" s="249">
        <v>15.7</v>
      </c>
      <c r="I14" s="249">
        <v>20.3</v>
      </c>
      <c r="J14" s="249">
        <v>11.3</v>
      </c>
      <c r="K14" s="249">
        <f t="shared" si="2"/>
        <v>77.5</v>
      </c>
      <c r="L14" s="248">
        <f t="shared" si="0"/>
        <v>111.80000000000001</v>
      </c>
    </row>
    <row r="15" spans="1:12" ht="12">
      <c r="A15" s="123" t="s">
        <v>76</v>
      </c>
      <c r="B15" s="138" t="s">
        <v>114</v>
      </c>
      <c r="C15" s="246">
        <v>4.4</v>
      </c>
      <c r="D15" s="246">
        <v>84.7</v>
      </c>
      <c r="E15" s="246">
        <v>16.5</v>
      </c>
      <c r="F15" s="246">
        <f t="shared" si="1"/>
        <v>101.2</v>
      </c>
      <c r="G15" s="246">
        <v>97.8</v>
      </c>
      <c r="H15" s="246">
        <v>57.5</v>
      </c>
      <c r="I15" s="246">
        <v>84.2</v>
      </c>
      <c r="J15" s="246">
        <v>52</v>
      </c>
      <c r="K15" s="246">
        <f t="shared" si="2"/>
        <v>291.5</v>
      </c>
      <c r="L15" s="246">
        <f t="shared" si="0"/>
        <v>397.09999999999997</v>
      </c>
    </row>
    <row r="16" spans="1:12" ht="12">
      <c r="A16" s="123"/>
      <c r="B16" s="138" t="s">
        <v>115</v>
      </c>
      <c r="C16" s="246">
        <v>2.9</v>
      </c>
      <c r="D16" s="246">
        <v>11.2</v>
      </c>
      <c r="E16" s="246">
        <v>11.1</v>
      </c>
      <c r="F16" s="246">
        <f t="shared" si="1"/>
        <v>22.299999999999997</v>
      </c>
      <c r="G16" s="246">
        <v>34.5</v>
      </c>
      <c r="H16" s="246">
        <v>32</v>
      </c>
      <c r="I16" s="246">
        <v>11</v>
      </c>
      <c r="J16" s="246">
        <v>8.2</v>
      </c>
      <c r="K16" s="246">
        <f t="shared" si="2"/>
        <v>85.7</v>
      </c>
      <c r="L16" s="246">
        <f t="shared" si="0"/>
        <v>110.9</v>
      </c>
    </row>
    <row r="17" spans="1:12" ht="12">
      <c r="A17" s="123"/>
      <c r="B17" s="247" t="s">
        <v>116</v>
      </c>
      <c r="C17" s="248">
        <v>7.3</v>
      </c>
      <c r="D17" s="248">
        <v>95.9</v>
      </c>
      <c r="E17" s="248">
        <v>27.6</v>
      </c>
      <c r="F17" s="249">
        <f t="shared" si="1"/>
        <v>123.5</v>
      </c>
      <c r="G17" s="249">
        <v>132.3</v>
      </c>
      <c r="H17" s="249">
        <v>89.5</v>
      </c>
      <c r="I17" s="249">
        <v>95.2</v>
      </c>
      <c r="J17" s="249">
        <v>60.2</v>
      </c>
      <c r="K17" s="249">
        <f t="shared" si="2"/>
        <v>377.2</v>
      </c>
      <c r="L17" s="248">
        <f t="shared" si="0"/>
        <v>508</v>
      </c>
    </row>
    <row r="18" spans="1:12" ht="12">
      <c r="A18" s="123" t="s">
        <v>77</v>
      </c>
      <c r="B18" s="138" t="s">
        <v>114</v>
      </c>
      <c r="C18" s="246">
        <v>1.7</v>
      </c>
      <c r="D18" s="246">
        <v>13.7</v>
      </c>
      <c r="E18" s="246">
        <v>5.3</v>
      </c>
      <c r="F18" s="246">
        <f t="shared" si="1"/>
        <v>19</v>
      </c>
      <c r="G18" s="246">
        <v>32.1</v>
      </c>
      <c r="H18" s="246">
        <v>11.7</v>
      </c>
      <c r="I18" s="246">
        <v>26.1</v>
      </c>
      <c r="J18" s="246">
        <v>11.7</v>
      </c>
      <c r="K18" s="246">
        <f t="shared" si="2"/>
        <v>81.60000000000001</v>
      </c>
      <c r="L18" s="246">
        <f t="shared" si="0"/>
        <v>102.30000000000001</v>
      </c>
    </row>
    <row r="19" spans="1:12" ht="12">
      <c r="A19" s="123"/>
      <c r="B19" s="138" t="s">
        <v>115</v>
      </c>
      <c r="C19" s="246">
        <v>1.1</v>
      </c>
      <c r="D19" s="246">
        <v>1.6</v>
      </c>
      <c r="E19" s="246">
        <v>3</v>
      </c>
      <c r="F19" s="246">
        <f t="shared" si="1"/>
        <v>4.6</v>
      </c>
      <c r="G19" s="246">
        <v>13.3</v>
      </c>
      <c r="H19" s="246">
        <v>8</v>
      </c>
      <c r="I19" s="246">
        <v>2</v>
      </c>
      <c r="J19" s="246">
        <v>2.5</v>
      </c>
      <c r="K19" s="246">
        <f t="shared" si="2"/>
        <v>25.8</v>
      </c>
      <c r="L19" s="246">
        <f t="shared" si="0"/>
        <v>31.5</v>
      </c>
    </row>
    <row r="20" spans="1:12" ht="12">
      <c r="A20" s="123"/>
      <c r="B20" s="247" t="s">
        <v>116</v>
      </c>
      <c r="C20" s="248">
        <v>2.8</v>
      </c>
      <c r="D20" s="248">
        <v>15.3</v>
      </c>
      <c r="E20" s="248">
        <v>8.3</v>
      </c>
      <c r="F20" s="249">
        <f t="shared" si="1"/>
        <v>23.6</v>
      </c>
      <c r="G20" s="249">
        <v>45.4</v>
      </c>
      <c r="H20" s="249">
        <v>19.7</v>
      </c>
      <c r="I20" s="249">
        <v>28.1</v>
      </c>
      <c r="J20" s="249">
        <v>14.2</v>
      </c>
      <c r="K20" s="249">
        <f t="shared" si="2"/>
        <v>107.39999999999999</v>
      </c>
      <c r="L20" s="248">
        <f t="shared" si="0"/>
        <v>133.8</v>
      </c>
    </row>
    <row r="21" spans="1:12" ht="12">
      <c r="A21" s="123" t="s">
        <v>78</v>
      </c>
      <c r="B21" s="138" t="s">
        <v>114</v>
      </c>
      <c r="C21" s="246">
        <v>1.7</v>
      </c>
      <c r="D21" s="246">
        <v>31.8</v>
      </c>
      <c r="E21" s="246">
        <v>7.5</v>
      </c>
      <c r="F21" s="246">
        <f t="shared" si="1"/>
        <v>39.3</v>
      </c>
      <c r="G21" s="246">
        <v>34.3</v>
      </c>
      <c r="H21" s="246">
        <v>19.5</v>
      </c>
      <c r="I21" s="246">
        <v>34.7</v>
      </c>
      <c r="J21" s="246">
        <v>15.7</v>
      </c>
      <c r="K21" s="246">
        <f t="shared" si="2"/>
        <v>104.2</v>
      </c>
      <c r="L21" s="246">
        <f t="shared" si="0"/>
        <v>145.2</v>
      </c>
    </row>
    <row r="22" spans="1:12" ht="12">
      <c r="A22" s="123"/>
      <c r="B22" s="138" t="s">
        <v>115</v>
      </c>
      <c r="C22" s="246">
        <v>1.9</v>
      </c>
      <c r="D22" s="246">
        <v>3.6</v>
      </c>
      <c r="E22" s="246">
        <v>4.6</v>
      </c>
      <c r="F22" s="246">
        <f t="shared" si="1"/>
        <v>8.2</v>
      </c>
      <c r="G22" s="246">
        <v>14.8</v>
      </c>
      <c r="H22" s="246">
        <v>10.8</v>
      </c>
      <c r="I22" s="246">
        <v>4.2</v>
      </c>
      <c r="J22" s="246">
        <v>3.2</v>
      </c>
      <c r="K22" s="246">
        <f t="shared" si="2"/>
        <v>33</v>
      </c>
      <c r="L22" s="246">
        <f t="shared" si="0"/>
        <v>43.1</v>
      </c>
    </row>
    <row r="23" spans="1:12" ht="12">
      <c r="A23" s="123"/>
      <c r="B23" s="247" t="s">
        <v>116</v>
      </c>
      <c r="C23" s="248">
        <v>3.6</v>
      </c>
      <c r="D23" s="248">
        <v>35.4</v>
      </c>
      <c r="E23" s="248">
        <v>12.1</v>
      </c>
      <c r="F23" s="249">
        <f t="shared" si="1"/>
        <v>47.5</v>
      </c>
      <c r="G23" s="249">
        <v>49.1</v>
      </c>
      <c r="H23" s="249">
        <v>30.3</v>
      </c>
      <c r="I23" s="249">
        <v>38.9</v>
      </c>
      <c r="J23" s="249">
        <v>18.9</v>
      </c>
      <c r="K23" s="249">
        <f t="shared" si="2"/>
        <v>137.20000000000002</v>
      </c>
      <c r="L23" s="248">
        <f t="shared" si="0"/>
        <v>188.3</v>
      </c>
    </row>
    <row r="24" spans="1:12" ht="12">
      <c r="A24" s="123" t="s">
        <v>79</v>
      </c>
      <c r="B24" s="138" t="s">
        <v>114</v>
      </c>
      <c r="C24" s="246">
        <v>4.2</v>
      </c>
      <c r="D24" s="246">
        <v>35.7</v>
      </c>
      <c r="E24" s="246">
        <v>6.2</v>
      </c>
      <c r="F24" s="246">
        <f t="shared" si="1"/>
        <v>41.900000000000006</v>
      </c>
      <c r="G24" s="246">
        <v>21.1</v>
      </c>
      <c r="H24" s="246">
        <v>11.4</v>
      </c>
      <c r="I24" s="246">
        <v>21.4</v>
      </c>
      <c r="J24" s="246">
        <v>11.2</v>
      </c>
      <c r="K24" s="246">
        <f t="shared" si="2"/>
        <v>65.1</v>
      </c>
      <c r="L24" s="246">
        <f t="shared" si="0"/>
        <v>111.2</v>
      </c>
    </row>
    <row r="25" spans="1:12" ht="12">
      <c r="A25" s="123"/>
      <c r="B25" s="138" t="s">
        <v>115</v>
      </c>
      <c r="C25" s="246">
        <v>3.1</v>
      </c>
      <c r="D25" s="246">
        <v>5</v>
      </c>
      <c r="E25" s="246">
        <v>4.3</v>
      </c>
      <c r="F25" s="246">
        <f t="shared" si="1"/>
        <v>9.3</v>
      </c>
      <c r="G25" s="246">
        <v>11.6</v>
      </c>
      <c r="H25" s="246">
        <v>8.4</v>
      </c>
      <c r="I25" s="246">
        <v>2.1</v>
      </c>
      <c r="J25" s="246">
        <v>2.4</v>
      </c>
      <c r="K25" s="246">
        <f t="shared" si="2"/>
        <v>24.5</v>
      </c>
      <c r="L25" s="246">
        <f t="shared" si="0"/>
        <v>36.9</v>
      </c>
    </row>
    <row r="26" spans="1:12" ht="12">
      <c r="A26" s="123"/>
      <c r="B26" s="247" t="s">
        <v>116</v>
      </c>
      <c r="C26" s="248">
        <v>7.3</v>
      </c>
      <c r="D26" s="248">
        <v>40.7</v>
      </c>
      <c r="E26" s="248">
        <v>10.5</v>
      </c>
      <c r="F26" s="249">
        <f t="shared" si="1"/>
        <v>51.2</v>
      </c>
      <c r="G26" s="249">
        <v>32.7</v>
      </c>
      <c r="H26" s="249">
        <v>19.8</v>
      </c>
      <c r="I26" s="249">
        <v>23.5</v>
      </c>
      <c r="J26" s="249">
        <v>13.6</v>
      </c>
      <c r="K26" s="249">
        <f t="shared" si="2"/>
        <v>89.6</v>
      </c>
      <c r="L26" s="249">
        <f t="shared" si="0"/>
        <v>148.10000000000002</v>
      </c>
    </row>
    <row r="27" spans="1:12" ht="12">
      <c r="A27" s="123" t="s">
        <v>80</v>
      </c>
      <c r="B27" s="138" t="s">
        <v>114</v>
      </c>
      <c r="C27" s="246">
        <v>6.8</v>
      </c>
      <c r="D27" s="246">
        <v>17.6</v>
      </c>
      <c r="E27" s="246">
        <v>4.6</v>
      </c>
      <c r="F27" s="246">
        <f t="shared" si="1"/>
        <v>22.200000000000003</v>
      </c>
      <c r="G27" s="246">
        <v>20</v>
      </c>
      <c r="H27" s="246">
        <v>15</v>
      </c>
      <c r="I27" s="246">
        <v>22.1</v>
      </c>
      <c r="J27" s="246">
        <v>10.2</v>
      </c>
      <c r="K27" s="246">
        <f t="shared" si="2"/>
        <v>67.3</v>
      </c>
      <c r="L27" s="246">
        <f t="shared" si="0"/>
        <v>96.3</v>
      </c>
    </row>
    <row r="28" spans="1:12" ht="12">
      <c r="A28" s="123"/>
      <c r="B28" s="138" t="s">
        <v>115</v>
      </c>
      <c r="C28" s="246">
        <v>2.9</v>
      </c>
      <c r="D28" s="246">
        <v>1.9</v>
      </c>
      <c r="E28" s="246">
        <v>3.1</v>
      </c>
      <c r="F28" s="246">
        <f t="shared" si="1"/>
        <v>5</v>
      </c>
      <c r="G28" s="246">
        <v>9.9</v>
      </c>
      <c r="H28" s="246">
        <v>6.8</v>
      </c>
      <c r="I28" s="246">
        <v>2</v>
      </c>
      <c r="J28" s="246">
        <v>2.1</v>
      </c>
      <c r="K28" s="246">
        <f t="shared" si="2"/>
        <v>20.8</v>
      </c>
      <c r="L28" s="246">
        <f t="shared" si="0"/>
        <v>28.7</v>
      </c>
    </row>
    <row r="29" spans="1:12" ht="12">
      <c r="A29" s="123"/>
      <c r="B29" s="247" t="s">
        <v>116</v>
      </c>
      <c r="C29" s="248">
        <v>9.7</v>
      </c>
      <c r="D29" s="248">
        <v>19.5</v>
      </c>
      <c r="E29" s="248">
        <v>7.7</v>
      </c>
      <c r="F29" s="249">
        <f t="shared" si="1"/>
        <v>27.2</v>
      </c>
      <c r="G29" s="249">
        <v>29.9</v>
      </c>
      <c r="H29" s="249">
        <v>21.8</v>
      </c>
      <c r="I29" s="249">
        <v>24.1</v>
      </c>
      <c r="J29" s="249">
        <v>12.3</v>
      </c>
      <c r="K29" s="249">
        <f t="shared" si="2"/>
        <v>88.10000000000001</v>
      </c>
      <c r="L29" s="249">
        <f t="shared" si="0"/>
        <v>125.00000000000001</v>
      </c>
    </row>
    <row r="30" spans="1:14" ht="12">
      <c r="A30" s="123" t="s">
        <v>81</v>
      </c>
      <c r="B30" s="138" t="s">
        <v>114</v>
      </c>
      <c r="C30" s="246">
        <v>4.7</v>
      </c>
      <c r="D30" s="246">
        <v>6.1</v>
      </c>
      <c r="E30" s="246">
        <v>3.7</v>
      </c>
      <c r="F30" s="246">
        <f t="shared" si="1"/>
        <v>9.8</v>
      </c>
      <c r="G30" s="246">
        <v>17.4</v>
      </c>
      <c r="H30" s="246">
        <v>6.6</v>
      </c>
      <c r="I30" s="246">
        <v>16.8</v>
      </c>
      <c r="J30" s="246">
        <v>8.3</v>
      </c>
      <c r="K30" s="246">
        <f t="shared" si="2"/>
        <v>49.099999999999994</v>
      </c>
      <c r="L30" s="246">
        <f t="shared" si="0"/>
        <v>63.599999999999994</v>
      </c>
      <c r="M30" s="22"/>
      <c r="N30" s="22"/>
    </row>
    <row r="31" spans="1:14" ht="12">
      <c r="A31" s="123"/>
      <c r="B31" s="138" t="s">
        <v>115</v>
      </c>
      <c r="C31" s="246">
        <v>4.6</v>
      </c>
      <c r="D31" s="246">
        <v>1.5</v>
      </c>
      <c r="E31" s="246">
        <v>2.5</v>
      </c>
      <c r="F31" s="246">
        <f t="shared" si="1"/>
        <v>4</v>
      </c>
      <c r="G31" s="246">
        <v>10.3</v>
      </c>
      <c r="H31" s="246">
        <v>5.4</v>
      </c>
      <c r="I31" s="246">
        <v>1.4</v>
      </c>
      <c r="J31" s="246">
        <v>2.6</v>
      </c>
      <c r="K31" s="246">
        <f t="shared" si="2"/>
        <v>19.700000000000003</v>
      </c>
      <c r="L31" s="246">
        <f t="shared" si="0"/>
        <v>28.300000000000004</v>
      </c>
      <c r="M31" s="22"/>
      <c r="N31" s="22"/>
    </row>
    <row r="32" spans="1:14" ht="12">
      <c r="A32" s="123"/>
      <c r="B32" s="247" t="s">
        <v>116</v>
      </c>
      <c r="C32" s="248">
        <v>9.3</v>
      </c>
      <c r="D32" s="248">
        <v>7.6</v>
      </c>
      <c r="E32" s="248">
        <v>6.2</v>
      </c>
      <c r="F32" s="249">
        <f t="shared" si="1"/>
        <v>13.8</v>
      </c>
      <c r="G32" s="249">
        <v>27.7</v>
      </c>
      <c r="H32" s="249">
        <v>12</v>
      </c>
      <c r="I32" s="249">
        <v>18.2</v>
      </c>
      <c r="J32" s="249">
        <v>10.9</v>
      </c>
      <c r="K32" s="249">
        <f t="shared" si="2"/>
        <v>68.80000000000001</v>
      </c>
      <c r="L32" s="249">
        <f t="shared" si="0"/>
        <v>91.9</v>
      </c>
      <c r="M32" s="22"/>
      <c r="N32" s="22"/>
    </row>
    <row r="33" spans="1:14" ht="12">
      <c r="A33" s="123" t="s">
        <v>82</v>
      </c>
      <c r="B33" s="138" t="s">
        <v>114</v>
      </c>
      <c r="C33" s="246">
        <v>0.2</v>
      </c>
      <c r="D33" s="246">
        <v>40.1</v>
      </c>
      <c r="E33" s="246">
        <v>3.9</v>
      </c>
      <c r="F33" s="246">
        <f t="shared" si="1"/>
        <v>44</v>
      </c>
      <c r="G33" s="246">
        <v>21.6</v>
      </c>
      <c r="H33" s="246">
        <v>8.5</v>
      </c>
      <c r="I33" s="246">
        <v>15.2</v>
      </c>
      <c r="J33" s="246">
        <v>7.7</v>
      </c>
      <c r="K33" s="246">
        <f t="shared" si="2"/>
        <v>53</v>
      </c>
      <c r="L33" s="246">
        <f t="shared" si="0"/>
        <v>97.2</v>
      </c>
      <c r="M33" s="22"/>
      <c r="N33" s="22"/>
    </row>
    <row r="34" spans="1:14" ht="12">
      <c r="A34" s="123"/>
      <c r="B34" s="138" t="s">
        <v>115</v>
      </c>
      <c r="C34" s="246">
        <v>0.2</v>
      </c>
      <c r="D34" s="246">
        <v>7</v>
      </c>
      <c r="E34" s="246">
        <v>3</v>
      </c>
      <c r="F34" s="246">
        <f t="shared" si="1"/>
        <v>10</v>
      </c>
      <c r="G34" s="246">
        <v>9.3</v>
      </c>
      <c r="H34" s="246">
        <v>7.5</v>
      </c>
      <c r="I34" s="246">
        <v>1.5</v>
      </c>
      <c r="J34" s="246">
        <v>2.4</v>
      </c>
      <c r="K34" s="246">
        <f t="shared" si="2"/>
        <v>20.7</v>
      </c>
      <c r="L34" s="246">
        <f t="shared" si="0"/>
        <v>30.9</v>
      </c>
      <c r="M34" s="22"/>
      <c r="N34" s="22"/>
    </row>
    <row r="35" spans="1:14" ht="12">
      <c r="A35" s="123"/>
      <c r="B35" s="247" t="s">
        <v>116</v>
      </c>
      <c r="C35" s="248">
        <v>0.4</v>
      </c>
      <c r="D35" s="248">
        <v>47.1</v>
      </c>
      <c r="E35" s="248">
        <v>6.9</v>
      </c>
      <c r="F35" s="249">
        <f t="shared" si="1"/>
        <v>54</v>
      </c>
      <c r="G35" s="249">
        <v>30.9</v>
      </c>
      <c r="H35" s="249">
        <v>16</v>
      </c>
      <c r="I35" s="249">
        <v>16.7</v>
      </c>
      <c r="J35" s="249">
        <v>10.1</v>
      </c>
      <c r="K35" s="249">
        <f t="shared" si="2"/>
        <v>73.69999999999999</v>
      </c>
      <c r="L35" s="249">
        <f t="shared" si="0"/>
        <v>128.1</v>
      </c>
      <c r="M35" s="22"/>
      <c r="N35" s="22"/>
    </row>
    <row r="36" spans="1:14" ht="12">
      <c r="A36" s="250" t="s">
        <v>4</v>
      </c>
      <c r="B36" s="63" t="s">
        <v>114</v>
      </c>
      <c r="C36" s="251">
        <v>28.1</v>
      </c>
      <c r="D36" s="251">
        <v>286.2</v>
      </c>
      <c r="E36" s="251">
        <v>62.1</v>
      </c>
      <c r="F36" s="251">
        <f t="shared" si="1"/>
        <v>348.3</v>
      </c>
      <c r="G36" s="251">
        <v>306.9</v>
      </c>
      <c r="H36" s="251">
        <v>156.3</v>
      </c>
      <c r="I36" s="251">
        <v>276.6</v>
      </c>
      <c r="J36" s="251">
        <v>145.3</v>
      </c>
      <c r="K36" s="251">
        <f t="shared" si="2"/>
        <v>885.0999999999999</v>
      </c>
      <c r="L36" s="219">
        <f t="shared" si="0"/>
        <v>1261.4999999999998</v>
      </c>
      <c r="M36" s="19"/>
      <c r="N36" s="22"/>
    </row>
    <row r="37" spans="1:14" ht="12">
      <c r="A37" s="250"/>
      <c r="B37" s="63" t="s">
        <v>115</v>
      </c>
      <c r="C37" s="251">
        <v>21</v>
      </c>
      <c r="D37" s="251">
        <v>40.7</v>
      </c>
      <c r="E37" s="251">
        <v>43.4</v>
      </c>
      <c r="F37" s="251">
        <f t="shared" si="1"/>
        <v>84.1</v>
      </c>
      <c r="G37" s="251">
        <v>136.5</v>
      </c>
      <c r="H37" s="251">
        <v>101.7</v>
      </c>
      <c r="I37" s="251">
        <v>30.2</v>
      </c>
      <c r="J37" s="251">
        <v>30.3</v>
      </c>
      <c r="K37" s="251">
        <f t="shared" si="2"/>
        <v>298.7</v>
      </c>
      <c r="L37" s="219">
        <f t="shared" si="0"/>
        <v>403.79999999999995</v>
      </c>
      <c r="M37" s="19"/>
      <c r="N37" s="22"/>
    </row>
    <row r="38" spans="1:14" ht="12">
      <c r="A38" s="250"/>
      <c r="B38" s="212" t="s">
        <v>116</v>
      </c>
      <c r="C38" s="252">
        <v>49.1</v>
      </c>
      <c r="D38" s="252">
        <v>326.9</v>
      </c>
      <c r="E38" s="252">
        <v>105.5</v>
      </c>
      <c r="F38" s="253">
        <f>SUM(D38:E38)</f>
        <v>432.4</v>
      </c>
      <c r="G38" s="253">
        <v>443.4</v>
      </c>
      <c r="H38" s="253">
        <v>258</v>
      </c>
      <c r="I38" s="253">
        <v>306.8</v>
      </c>
      <c r="J38" s="253">
        <v>175.6</v>
      </c>
      <c r="K38" s="253">
        <f t="shared" si="2"/>
        <v>1183.8</v>
      </c>
      <c r="L38" s="254">
        <f t="shared" si="0"/>
        <v>1665.2999999999997</v>
      </c>
      <c r="M38" s="22"/>
      <c r="N38" s="22"/>
    </row>
    <row r="39" spans="1:20" s="70" customFormat="1" ht="12.75">
      <c r="A39" s="24" t="s">
        <v>129</v>
      </c>
      <c r="B39" s="66"/>
      <c r="C39" s="67"/>
      <c r="D39" s="60"/>
      <c r="E39" s="60"/>
      <c r="F39" s="60"/>
      <c r="G39" s="60"/>
      <c r="H39" s="60"/>
      <c r="I39" s="60"/>
      <c r="J39" s="60"/>
      <c r="K39" s="60"/>
      <c r="L39" s="68"/>
      <c r="M39" s="69"/>
      <c r="N39" s="69"/>
      <c r="O39" s="69"/>
      <c r="P39" s="69"/>
      <c r="Q39" s="69"/>
      <c r="R39" s="69"/>
      <c r="S39" s="69"/>
      <c r="T39" s="69"/>
    </row>
    <row r="40" spans="3:12" ht="11.25">
      <c r="C40" s="65"/>
      <c r="D40" s="65"/>
      <c r="E40" s="65"/>
      <c r="F40" s="65"/>
      <c r="G40" s="65"/>
      <c r="H40" s="65"/>
      <c r="I40" s="65"/>
      <c r="J40" s="65"/>
      <c r="K40" s="65"/>
      <c r="L40" s="65"/>
    </row>
  </sheetData>
  <sheetProtection selectLockedCells="1" selectUnlockedCells="1"/>
  <mergeCells count="16">
    <mergeCell ref="D4:F4"/>
    <mergeCell ref="A27:A29"/>
    <mergeCell ref="A30:A32"/>
    <mergeCell ref="A33:A35"/>
    <mergeCell ref="A36:A38"/>
    <mergeCell ref="A15:A17"/>
    <mergeCell ref="A18:A20"/>
    <mergeCell ref="A21:A23"/>
    <mergeCell ref="A24:A26"/>
    <mergeCell ref="L4:L5"/>
    <mergeCell ref="A6:A8"/>
    <mergeCell ref="A9:A11"/>
    <mergeCell ref="A12:A14"/>
    <mergeCell ref="A4:B5"/>
    <mergeCell ref="C4:C5"/>
    <mergeCell ref="G4:K4"/>
  </mergeCells>
  <hyperlinks>
    <hyperlink ref="M1" location="Indice!A2" display="Ritorna all'Indice"/>
  </hyperlinks>
  <printOptions/>
  <pageMargins left="0.7479166666666667" right="0.7479166666666667" top="0.2798611111111111" bottom="0.2902777777777778" header="0.5118055555555555" footer="0.5118055555555555"/>
  <pageSetup fitToHeight="1" fitToWidth="1"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7"/>
  <sheetViews>
    <sheetView showGridLines="0" zoomScalePageLayoutView="0" workbookViewId="0" topLeftCell="A1">
      <selection activeCell="B13" sqref="B13"/>
    </sheetView>
  </sheetViews>
  <sheetFormatPr defaultColWidth="9.00390625" defaultRowHeight="12.75" customHeight="1"/>
  <cols>
    <col min="1" max="1" width="52.140625" style="17" customWidth="1"/>
    <col min="2" max="3" width="9.57421875" style="22" customWidth="1"/>
    <col min="4" max="4" width="9.57421875" style="23" customWidth="1"/>
    <col min="5" max="5" width="9.00390625" style="22" customWidth="1"/>
    <col min="6" max="16384" width="9.00390625" style="17" customWidth="1"/>
  </cols>
  <sheetData>
    <row r="1" spans="1:6" s="72" customFormat="1" ht="34.5" customHeight="1">
      <c r="A1" s="79" t="s">
        <v>161</v>
      </c>
      <c r="B1" s="79"/>
      <c r="C1" s="79"/>
      <c r="D1" s="79"/>
      <c r="E1" s="71"/>
      <c r="F1" s="5" t="s">
        <v>2</v>
      </c>
    </row>
    <row r="2" spans="1:4" ht="12.75" customHeight="1" thickBot="1">
      <c r="A2" s="9"/>
      <c r="B2" s="46"/>
      <c r="C2" s="46"/>
      <c r="D2" s="10"/>
    </row>
    <row r="3" spans="1:6" s="11" customFormat="1" ht="12.75" customHeight="1" thickBot="1">
      <c r="A3" s="123" t="s">
        <v>3</v>
      </c>
      <c r="B3" s="125">
        <v>2018</v>
      </c>
      <c r="C3" s="125">
        <v>2019</v>
      </c>
      <c r="D3" s="125">
        <v>2020</v>
      </c>
      <c r="E3" s="125">
        <v>2021</v>
      </c>
      <c r="F3" s="125">
        <v>2022</v>
      </c>
    </row>
    <row r="4" spans="1:6" s="11" customFormat="1" ht="12.75" customHeight="1">
      <c r="A4" s="123"/>
      <c r="B4" s="125"/>
      <c r="C4" s="125"/>
      <c r="D4" s="125"/>
      <c r="E4" s="125"/>
      <c r="F4" s="125"/>
    </row>
    <row r="5" spans="1:6" s="11" customFormat="1" ht="12.75" customHeight="1">
      <c r="A5" s="126"/>
      <c r="B5" s="127" t="s">
        <v>4</v>
      </c>
      <c r="C5" s="127"/>
      <c r="D5" s="127"/>
      <c r="E5" s="127"/>
      <c r="F5" s="127"/>
    </row>
    <row r="6" spans="1:6" s="11" customFormat="1" ht="12.75" customHeight="1">
      <c r="A6" s="126"/>
      <c r="B6" s="129"/>
      <c r="C6" s="129"/>
      <c r="D6" s="129"/>
      <c r="E6" s="129"/>
      <c r="F6" s="100"/>
    </row>
    <row r="7" spans="1:6" s="73" customFormat="1" ht="12.75" customHeight="1">
      <c r="A7" s="130" t="s">
        <v>172</v>
      </c>
      <c r="B7" s="139">
        <v>31756.715</v>
      </c>
      <c r="C7" s="139">
        <v>33049.052</v>
      </c>
      <c r="D7" s="139">
        <v>29245.2</v>
      </c>
      <c r="E7" s="106">
        <v>32267.9</v>
      </c>
      <c r="F7" s="255">
        <v>35074.8</v>
      </c>
    </row>
    <row r="8" spans="1:6" s="73" customFormat="1" ht="12.75" customHeight="1">
      <c r="A8" s="130" t="s">
        <v>173</v>
      </c>
      <c r="B8" s="139">
        <v>65322.583</v>
      </c>
      <c r="C8" s="139">
        <v>68280.602</v>
      </c>
      <c r="D8" s="139">
        <v>70911.4</v>
      </c>
      <c r="E8" s="207">
        <v>68830.7</v>
      </c>
      <c r="F8" s="160" t="s">
        <v>6</v>
      </c>
    </row>
    <row r="9" spans="1:6" s="73" customFormat="1" ht="12.75" customHeight="1">
      <c r="A9" s="130" t="s">
        <v>127</v>
      </c>
      <c r="B9" s="139">
        <v>62056.646</v>
      </c>
      <c r="C9" s="139">
        <v>64376.211</v>
      </c>
      <c r="D9" s="139">
        <v>59242.2</v>
      </c>
      <c r="E9" s="106">
        <v>63924.5</v>
      </c>
      <c r="F9" s="255">
        <v>66916</v>
      </c>
    </row>
    <row r="10" spans="1:33" s="73" customFormat="1" ht="12.75" customHeight="1">
      <c r="A10" s="130" t="s">
        <v>174</v>
      </c>
      <c r="B10" s="106">
        <v>36.316</v>
      </c>
      <c r="C10" s="139">
        <v>37.826</v>
      </c>
      <c r="D10" s="144">
        <v>39.4</v>
      </c>
      <c r="E10" s="207">
        <v>38.1</v>
      </c>
      <c r="F10" s="160" t="s">
        <v>6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</row>
    <row r="11" spans="1:33" s="73" customFormat="1" ht="12.75" customHeight="1">
      <c r="A11" s="130" t="s">
        <v>175</v>
      </c>
      <c r="B11" s="106">
        <v>25903.744</v>
      </c>
      <c r="C11" s="139">
        <v>26154.863</v>
      </c>
      <c r="D11" s="144">
        <v>23956.6</v>
      </c>
      <c r="E11" s="207">
        <v>25401.3</v>
      </c>
      <c r="F11" s="160" t="s">
        <v>6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</row>
    <row r="12" spans="1:33" s="73" customFormat="1" ht="12.75" customHeight="1">
      <c r="A12" s="130" t="s">
        <v>176</v>
      </c>
      <c r="B12" s="106">
        <v>40336.68</v>
      </c>
      <c r="C12" s="139">
        <v>41387.139</v>
      </c>
      <c r="D12" s="144">
        <v>43307.8</v>
      </c>
      <c r="E12" s="207">
        <v>42199.1</v>
      </c>
      <c r="F12" s="160" t="s">
        <v>6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73" customFormat="1" ht="12.75" customHeight="1">
      <c r="A13" s="130" t="s">
        <v>177</v>
      </c>
      <c r="B13" s="106">
        <v>35575.043</v>
      </c>
      <c r="C13" s="139">
        <v>36190.109</v>
      </c>
      <c r="D13" s="144">
        <v>34277.9</v>
      </c>
      <c r="E13" s="144">
        <v>36572.5</v>
      </c>
      <c r="F13" s="255">
        <v>37993.6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s="73" customFormat="1" ht="12.75" customHeight="1">
      <c r="A14" s="130" t="s">
        <v>178</v>
      </c>
      <c r="B14" s="106">
        <v>22.41</v>
      </c>
      <c r="C14" s="139">
        <v>22.961</v>
      </c>
      <c r="D14" s="144">
        <v>24.3</v>
      </c>
      <c r="E14" s="207">
        <v>23.5</v>
      </c>
      <c r="F14" s="160" t="s">
        <v>6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s="73" customFormat="1" ht="12.75" customHeight="1">
      <c r="A15" s="130" t="s">
        <v>179</v>
      </c>
      <c r="B15" s="106">
        <v>29544.631</v>
      </c>
      <c r="C15" s="139">
        <v>30219.55</v>
      </c>
      <c r="D15" s="144">
        <v>31490.8</v>
      </c>
      <c r="E15" s="207">
        <v>30659.3</v>
      </c>
      <c r="F15" s="160" t="s">
        <v>6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33" s="73" customFormat="1" ht="12.75" customHeight="1">
      <c r="A16" s="130" t="s">
        <v>180</v>
      </c>
      <c r="B16" s="106">
        <v>26056.967</v>
      </c>
      <c r="C16" s="139">
        <v>26424.846</v>
      </c>
      <c r="D16" s="144">
        <v>24924.8</v>
      </c>
      <c r="E16" s="207">
        <v>26571.4</v>
      </c>
      <c r="F16" s="160" t="s">
        <v>6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3" s="73" customFormat="1" ht="12.75" customHeight="1">
      <c r="A17" s="130" t="s">
        <v>181</v>
      </c>
      <c r="B17" s="106">
        <v>16.414</v>
      </c>
      <c r="C17" s="139">
        <v>16.766</v>
      </c>
      <c r="D17" s="144">
        <v>17.7</v>
      </c>
      <c r="E17" s="207">
        <v>17.1</v>
      </c>
      <c r="F17" s="160" t="s">
        <v>6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1:33" s="73" customFormat="1" ht="12.75" customHeight="1">
      <c r="A18" s="130" t="s">
        <v>182</v>
      </c>
      <c r="B18" s="106">
        <v>28429.166</v>
      </c>
      <c r="C18" s="139">
        <v>29569.976</v>
      </c>
      <c r="D18" s="144">
        <v>26410.1</v>
      </c>
      <c r="E18" s="144">
        <v>28943.3</v>
      </c>
      <c r="F18" s="256">
        <v>31508.6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</row>
    <row r="19" spans="1:33" s="73" customFormat="1" ht="12.75" customHeight="1">
      <c r="A19" s="130" t="s">
        <v>183</v>
      </c>
      <c r="B19" s="106">
        <v>20816.044</v>
      </c>
      <c r="C19" s="139">
        <v>20892.223</v>
      </c>
      <c r="D19" s="144">
        <v>19954</v>
      </c>
      <c r="E19" s="144">
        <v>21028.2</v>
      </c>
      <c r="F19" s="256">
        <v>22392.1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</row>
    <row r="20" spans="1:35" s="73" customFormat="1" ht="12.75" customHeight="1">
      <c r="A20" s="138"/>
      <c r="B20" s="144"/>
      <c r="C20" s="139"/>
      <c r="D20" s="106"/>
      <c r="E20" s="157"/>
      <c r="F20" s="144"/>
      <c r="G20" s="22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</row>
    <row r="21" spans="1:35" s="73" customFormat="1" ht="12.75" customHeight="1">
      <c r="A21" s="130"/>
      <c r="B21" s="132" t="s">
        <v>16</v>
      </c>
      <c r="C21" s="132"/>
      <c r="D21" s="132"/>
      <c r="E21" s="132"/>
      <c r="F21" s="132"/>
      <c r="G21" s="22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</row>
    <row r="22" spans="1:35" s="73" customFormat="1" ht="12.75" customHeight="1">
      <c r="A22" s="130"/>
      <c r="B22" s="129"/>
      <c r="C22" s="129"/>
      <c r="D22" s="129"/>
      <c r="E22" s="157"/>
      <c r="F22" s="144"/>
      <c r="G22" s="22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</row>
    <row r="23" spans="1:6" s="73" customFormat="1" ht="12.75" customHeight="1">
      <c r="A23" s="130" t="s">
        <v>172</v>
      </c>
      <c r="B23" s="139">
        <v>29583.734</v>
      </c>
      <c r="C23" s="139">
        <v>30079.953</v>
      </c>
      <c r="D23" s="106">
        <v>27948.7</v>
      </c>
      <c r="E23" s="106">
        <v>30817.6</v>
      </c>
      <c r="F23" s="255">
        <v>32983.5</v>
      </c>
    </row>
    <row r="24" spans="1:6" s="73" customFormat="1" ht="12.75" customHeight="1">
      <c r="A24" s="130" t="s">
        <v>173</v>
      </c>
      <c r="B24" s="139">
        <v>65889.168</v>
      </c>
      <c r="C24" s="139">
        <v>66759.824</v>
      </c>
      <c r="D24" s="106">
        <v>70058.9</v>
      </c>
      <c r="E24" s="207">
        <v>69638.3</v>
      </c>
      <c r="F24" s="160" t="s">
        <v>6</v>
      </c>
    </row>
    <row r="25" spans="1:6" s="73" customFormat="1" ht="12.75" customHeight="1">
      <c r="A25" s="130" t="s">
        <v>127</v>
      </c>
      <c r="B25" s="139">
        <v>62652.532</v>
      </c>
      <c r="C25" s="139">
        <v>63181.259</v>
      </c>
      <c r="D25" s="106">
        <v>60220.2</v>
      </c>
      <c r="E25" s="106">
        <v>65031.1</v>
      </c>
      <c r="F25" s="255">
        <v>68350.3</v>
      </c>
    </row>
    <row r="26" spans="1:6" s="73" customFormat="1" ht="12.75" customHeight="1">
      <c r="A26" s="130" t="s">
        <v>174</v>
      </c>
      <c r="B26" s="139">
        <v>36.44</v>
      </c>
      <c r="C26" s="139">
        <v>36.944</v>
      </c>
      <c r="D26" s="106">
        <v>39</v>
      </c>
      <c r="E26" s="207">
        <v>38.6</v>
      </c>
      <c r="F26" s="160" t="s">
        <v>6</v>
      </c>
    </row>
    <row r="27" spans="1:6" s="73" customFormat="1" ht="12.75" customHeight="1">
      <c r="A27" s="130" t="s">
        <v>175</v>
      </c>
      <c r="B27" s="139">
        <v>23746.18</v>
      </c>
      <c r="C27" s="139">
        <v>23969.445</v>
      </c>
      <c r="D27" s="106">
        <v>22160.9</v>
      </c>
      <c r="E27" s="207">
        <v>23617.6</v>
      </c>
      <c r="F27" s="160" t="s">
        <v>6</v>
      </c>
    </row>
    <row r="28" spans="1:6" s="73" customFormat="1" ht="12.75" customHeight="1">
      <c r="A28" s="130" t="s">
        <v>176</v>
      </c>
      <c r="B28" s="139">
        <v>41292.568</v>
      </c>
      <c r="C28" s="139">
        <v>42054.647</v>
      </c>
      <c r="D28" s="106">
        <v>43832.9</v>
      </c>
      <c r="E28" s="207">
        <v>43501.1</v>
      </c>
      <c r="F28" s="160" t="s">
        <v>6</v>
      </c>
    </row>
    <row r="29" spans="1:6" s="73" customFormat="1" ht="12.75" customHeight="1">
      <c r="A29" s="130" t="s">
        <v>177</v>
      </c>
      <c r="B29" s="139">
        <v>36559.398</v>
      </c>
      <c r="C29" s="139">
        <v>37017.514</v>
      </c>
      <c r="D29" s="106">
        <v>35514.3</v>
      </c>
      <c r="E29" s="106">
        <v>37768.3</v>
      </c>
      <c r="F29" s="255">
        <v>39543.1</v>
      </c>
    </row>
    <row r="30" spans="1:6" s="73" customFormat="1" ht="12.75" customHeight="1">
      <c r="A30" s="130" t="s">
        <v>178</v>
      </c>
      <c r="B30" s="139">
        <v>23.023</v>
      </c>
      <c r="C30" s="139">
        <v>23.44</v>
      </c>
      <c r="D30" s="106">
        <v>24.6</v>
      </c>
      <c r="E30" s="207">
        <v>24.2</v>
      </c>
      <c r="F30" s="160" t="s">
        <v>6</v>
      </c>
    </row>
    <row r="31" spans="1:6" s="73" customFormat="1" ht="12.75" customHeight="1">
      <c r="A31" s="130" t="s">
        <v>179</v>
      </c>
      <c r="B31" s="139">
        <v>30231.584</v>
      </c>
      <c r="C31" s="139">
        <v>30720.158</v>
      </c>
      <c r="D31" s="106">
        <v>31929.5</v>
      </c>
      <c r="E31" s="207">
        <v>31728.9</v>
      </c>
      <c r="F31" s="160" t="s">
        <v>6</v>
      </c>
    </row>
    <row r="32" spans="1:6" s="73" customFormat="1" ht="12.75" customHeight="1">
      <c r="A32" s="130" t="s">
        <v>180</v>
      </c>
      <c r="B32" s="139">
        <v>26766.282</v>
      </c>
      <c r="C32" s="139">
        <v>27040.623</v>
      </c>
      <c r="D32" s="106">
        <v>25869.9</v>
      </c>
      <c r="E32" s="207">
        <v>27547.5</v>
      </c>
      <c r="F32" s="160" t="s">
        <v>6</v>
      </c>
    </row>
    <row r="33" spans="1:6" s="73" customFormat="1" ht="12.75" customHeight="1">
      <c r="A33" s="130" t="s">
        <v>181</v>
      </c>
      <c r="B33" s="139">
        <v>16.856</v>
      </c>
      <c r="C33" s="139">
        <v>17.122</v>
      </c>
      <c r="D33" s="106">
        <v>17.9</v>
      </c>
      <c r="E33" s="207">
        <v>17.7</v>
      </c>
      <c r="F33" s="160" t="s">
        <v>6</v>
      </c>
    </row>
    <row r="34" spans="1:6" s="73" customFormat="1" ht="12.75" customHeight="1">
      <c r="A34" s="130" t="s">
        <v>182</v>
      </c>
      <c r="B34" s="139">
        <v>26547.27</v>
      </c>
      <c r="C34" s="139">
        <v>26977.947</v>
      </c>
      <c r="D34" s="106">
        <v>25284.1</v>
      </c>
      <c r="E34" s="106">
        <v>27688.1</v>
      </c>
      <c r="F34" s="255">
        <v>29666.1</v>
      </c>
    </row>
    <row r="35" spans="1:6" s="73" customFormat="1" ht="12.75" customHeight="1">
      <c r="A35" s="133" t="s">
        <v>183</v>
      </c>
      <c r="B35" s="134">
        <v>19076.159</v>
      </c>
      <c r="C35" s="134">
        <v>19267.227</v>
      </c>
      <c r="D35" s="134">
        <v>18943.7</v>
      </c>
      <c r="E35" s="134">
        <v>19949.7</v>
      </c>
      <c r="F35" s="257">
        <v>21088.6</v>
      </c>
    </row>
    <row r="36" spans="1:7" ht="12.75" customHeight="1">
      <c r="A36" s="24" t="s">
        <v>129</v>
      </c>
      <c r="B36" s="19"/>
      <c r="C36" s="19"/>
      <c r="D36" s="21"/>
      <c r="F36" s="22"/>
      <c r="G36" s="22"/>
    </row>
    <row r="37" spans="1:7" ht="12.75" customHeight="1">
      <c r="A37" s="17" t="s">
        <v>184</v>
      </c>
      <c r="F37" s="22"/>
      <c r="G37" s="22"/>
    </row>
  </sheetData>
  <sheetProtection selectLockedCells="1" selectUnlockedCells="1"/>
  <mergeCells count="9">
    <mergeCell ref="D3:D4"/>
    <mergeCell ref="E3:E4"/>
    <mergeCell ref="B5:F5"/>
    <mergeCell ref="B21:F21"/>
    <mergeCell ref="A1:D1"/>
    <mergeCell ref="A3:A4"/>
    <mergeCell ref="B3:B4"/>
    <mergeCell ref="C3:C4"/>
    <mergeCell ref="F3:F4"/>
  </mergeCells>
  <hyperlinks>
    <hyperlink ref="F1" location="Indice!A2" display="Ritorna all'Indice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5.00390625" style="0" customWidth="1"/>
  </cols>
  <sheetData>
    <row r="1" ht="12.75">
      <c r="A1" s="4" t="s">
        <v>1</v>
      </c>
    </row>
    <row r="2" ht="12.75">
      <c r="A2" s="4"/>
    </row>
    <row r="3" ht="19.5" customHeight="1">
      <c r="A3" s="74" t="s">
        <v>145</v>
      </c>
    </row>
    <row r="4" ht="19.5" customHeight="1">
      <c r="A4" s="74" t="s">
        <v>146</v>
      </c>
    </row>
    <row r="5" ht="19.5" customHeight="1">
      <c r="A5" s="74" t="s">
        <v>147</v>
      </c>
    </row>
    <row r="6" ht="19.5" customHeight="1">
      <c r="A6" s="74" t="s">
        <v>148</v>
      </c>
    </row>
    <row r="7" ht="19.5" customHeight="1">
      <c r="A7" s="74" t="s">
        <v>149</v>
      </c>
    </row>
    <row r="8" ht="19.5" customHeight="1">
      <c r="A8" s="74" t="s">
        <v>150</v>
      </c>
    </row>
    <row r="9" ht="19.5" customHeight="1">
      <c r="A9" s="74" t="s">
        <v>151</v>
      </c>
    </row>
    <row r="10" ht="19.5" customHeight="1">
      <c r="A10" s="74" t="s">
        <v>152</v>
      </c>
    </row>
    <row r="11" ht="19.5" customHeight="1">
      <c r="A11" s="74" t="s">
        <v>153</v>
      </c>
    </row>
    <row r="12" ht="19.5" customHeight="1">
      <c r="A12" s="74" t="s">
        <v>154</v>
      </c>
    </row>
    <row r="13" ht="19.5" customHeight="1">
      <c r="A13" s="74" t="s">
        <v>155</v>
      </c>
    </row>
    <row r="14" ht="19.5" customHeight="1">
      <c r="A14" s="74" t="s">
        <v>186</v>
      </c>
    </row>
    <row r="15" ht="19.5" customHeight="1">
      <c r="A15" s="74" t="s">
        <v>185</v>
      </c>
    </row>
  </sheetData>
  <sheetProtection selectLockedCells="1" selectUnlockedCells="1"/>
  <hyperlinks>
    <hyperlink ref="A3" location="Tav1!A1" display="Tavola 1 - Conto economico delle risorse e degli impieghi - Toscana e Italia . Anni 2018-2022 - Valori ai prezzi correnti (milioni di euro)"/>
    <hyperlink ref="A4" location="Tav2!A1" display="Tavola 2- Conto della distribuzione del prodotto interno lordo - Toscana e Italia. Anni 2018-2022 - Valori ai prezzi correnti (milioni di euro)"/>
    <hyperlink ref="A5" location="Tav3!A1" display="Tavola 3 - Valore aggiunto ai prezzi base per attività economica e prodotto interno lordo - Toscana. Anni 2018-2022- Valori ai prezzi correnti (milioni di euro)"/>
    <hyperlink ref="A6" location="Tav4!A1" display="Tavola 4 - Valore aggiunto ai prezzi base per settore di attività economica e provincia.  Anno 2021 - Valori a prezzi correnti (milioni di euro)20"/>
    <hyperlink ref="A7" location="Tav5!A1" display="Tavola 5 - Investimenti fissi lordi per branca proprietaria - Toscana e Italia. Anni 2018-2021 - Valori ai prezzi correnti (milioni di euro)"/>
    <hyperlink ref="A8" location="Tav6!A1" display="Tavola 6 - Retribuzioni lorde - Toscana e Italia. Anni 2018-2021 - Valori ai prezzi correnti (milioni di euro)"/>
    <hyperlink ref="A9" location="Tav7!A1" display="Tavola 7 - Contributi sociali a carico dei datori di lavoro - Toscana e Italia . Anni 2018-2021 - Valori ai prezzi correnti (milioni di euro)"/>
    <hyperlink ref="A10" location="Tav8!A1" display="Tavola 8 - Redditi interni da lavoro dipendente - Toscana e Italia. Anni 2018-2022 - Valori ai prezzi correnti (milioni di euro)"/>
    <hyperlink ref="A11" location="Tav9!A1" display="Tavola 9 - Spese per consumi finali delle famiglie. Toscana e Italia. Anni 2018-2022 -  Valori ai prezzi correnti (milioni di euro)"/>
    <hyperlink ref="A12" location="Tav10!A1" display="Tavola 10 - Spese per consumi finali della Pubblica Amministrazione per funzioni di spesa - Toscana e Italia . Anni 2018-2021 - Valori ai prezzi correnti (milioni di euro)"/>
    <hyperlink ref="A13" location="Tav11!A1" display="Tavola 11 - Occupati per tipologia di occupazione e settore di attività economica: Toscana e Italia - Anni 2018-2022 (migliaia)"/>
    <hyperlink ref="A14" r:id="rId1" display="Tavola 12 - Occupati per tipologia di occupazione, settore di attività economica e provincia - Anno 2021 (migliaia)"/>
    <hyperlink ref="A15" location="Tav13!A1" display="Tavola 13 - Principali aggregati macroeconomici per anno - Toscana e Italia. Anni 2018-2022 (Valori pro-capite in euro a prezzi correnti per anno)"/>
  </hyperlink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 customHeight="1"/>
  <cols>
    <col min="1" max="1" width="61.00390625" style="6" customWidth="1"/>
    <col min="2" max="2" width="11.421875" style="7" customWidth="1"/>
    <col min="3" max="3" width="12.00390625" style="7" customWidth="1"/>
    <col min="4" max="4" width="12.8515625" style="7" customWidth="1"/>
    <col min="5" max="6" width="11.8515625" style="7" customWidth="1"/>
    <col min="7" max="16384" width="9.00390625" style="6" customWidth="1"/>
  </cols>
  <sheetData>
    <row r="1" ht="12.75" customHeight="1">
      <c r="A1" s="8" t="s">
        <v>128</v>
      </c>
    </row>
    <row r="2" spans="1:7" ht="12.75" customHeight="1">
      <c r="A2" s="9"/>
      <c r="B2" s="10"/>
      <c r="C2" s="10"/>
      <c r="D2" s="10"/>
      <c r="E2" s="10"/>
      <c r="F2" s="10"/>
      <c r="G2" s="5" t="s">
        <v>2</v>
      </c>
    </row>
    <row r="3" spans="1:7" ht="12.75" customHeight="1">
      <c r="A3" s="97" t="s">
        <v>3</v>
      </c>
      <c r="B3" s="124">
        <v>2018</v>
      </c>
      <c r="C3" s="124">
        <v>2019</v>
      </c>
      <c r="D3" s="124">
        <v>2020</v>
      </c>
      <c r="E3" s="124">
        <v>2021</v>
      </c>
      <c r="F3" s="124">
        <v>2022</v>
      </c>
      <c r="G3" s="11"/>
    </row>
    <row r="4" spans="1:6" s="11" customFormat="1" ht="12.75" customHeight="1">
      <c r="A4" s="97"/>
      <c r="B4" s="125"/>
      <c r="C4" s="125"/>
      <c r="D4" s="125"/>
      <c r="E4" s="124"/>
      <c r="F4" s="124"/>
    </row>
    <row r="5" spans="1:8" s="11" customFormat="1" ht="12.75" customHeight="1">
      <c r="A5" s="88"/>
      <c r="B5" s="127" t="s">
        <v>4</v>
      </c>
      <c r="C5" s="127"/>
      <c r="D5" s="127"/>
      <c r="E5" s="127"/>
      <c r="F5" s="127"/>
      <c r="G5" s="12"/>
      <c r="H5" s="12"/>
    </row>
    <row r="6" spans="1:8" s="11" customFormat="1" ht="12.75" customHeight="1">
      <c r="A6" s="88"/>
      <c r="B6" s="128"/>
      <c r="C6" s="128"/>
      <c r="D6" s="129"/>
      <c r="E6" s="99"/>
      <c r="F6" s="99"/>
      <c r="G6" s="12"/>
      <c r="H6" s="12"/>
    </row>
    <row r="7" spans="1:6" s="11" customFormat="1" ht="12.75" customHeight="1">
      <c r="A7" s="136" t="s">
        <v>5</v>
      </c>
      <c r="B7" s="137">
        <f>B8+B9</f>
        <v>116251</v>
      </c>
      <c r="C7" s="137">
        <f>C8+C9</f>
        <v>117118.3</v>
      </c>
      <c r="D7" s="137">
        <f>D8+D9</f>
        <v>105977</v>
      </c>
      <c r="E7" s="137">
        <f>E8+E9</f>
        <v>116574</v>
      </c>
      <c r="F7" s="100"/>
    </row>
    <row r="8" spans="1:6" s="17" customFormat="1" ht="12.75" customHeight="1">
      <c r="A8" s="138" t="s">
        <v>7</v>
      </c>
      <c r="B8" s="139">
        <v>117712.6</v>
      </c>
      <c r="C8" s="116">
        <v>122179</v>
      </c>
      <c r="D8" s="116">
        <v>107994</v>
      </c>
      <c r="E8" s="116">
        <v>118681</v>
      </c>
      <c r="F8" s="114">
        <v>128465</v>
      </c>
    </row>
    <row r="9" spans="1:6" s="17" customFormat="1" ht="12.75" customHeight="1">
      <c r="A9" s="140" t="s">
        <v>8</v>
      </c>
      <c r="B9" s="139">
        <v>-1461.6</v>
      </c>
      <c r="C9" s="116">
        <v>-5060.7</v>
      </c>
      <c r="D9" s="116">
        <v>-2017</v>
      </c>
      <c r="E9" s="104">
        <v>-2107</v>
      </c>
      <c r="F9" s="115" t="s">
        <v>6</v>
      </c>
    </row>
    <row r="10" spans="1:6" s="18" customFormat="1" ht="12.75" customHeight="1">
      <c r="A10" s="141" t="s">
        <v>9</v>
      </c>
      <c r="B10" s="137">
        <f>B16+B15+B11</f>
        <v>116251</v>
      </c>
      <c r="C10" s="137">
        <f>C16+C15+C11</f>
        <v>117118.4</v>
      </c>
      <c r="D10" s="137">
        <f>D16+D15+D11</f>
        <v>105968</v>
      </c>
      <c r="E10" s="137">
        <f>E16+E15+E11</f>
        <v>116575</v>
      </c>
      <c r="F10" s="142"/>
    </row>
    <row r="11" spans="1:6" s="17" customFormat="1" ht="12.75" customHeight="1">
      <c r="A11" s="143" t="s">
        <v>10</v>
      </c>
      <c r="B11" s="139">
        <v>96017.4</v>
      </c>
      <c r="C11" s="144">
        <v>96691.9</v>
      </c>
      <c r="D11" s="144">
        <v>88465</v>
      </c>
      <c r="E11" s="104">
        <v>93426</v>
      </c>
      <c r="F11" s="115" t="s">
        <v>6</v>
      </c>
    </row>
    <row r="12" spans="1:6" s="17" customFormat="1" ht="22.5" customHeight="1">
      <c r="A12" s="145" t="s">
        <v>11</v>
      </c>
      <c r="B12" s="146">
        <v>74663.3</v>
      </c>
      <c r="C12" s="112">
        <v>75218.2</v>
      </c>
      <c r="D12" s="112">
        <v>66252</v>
      </c>
      <c r="E12" s="147">
        <v>70640</v>
      </c>
      <c r="F12" s="148">
        <v>80717</v>
      </c>
    </row>
    <row r="13" spans="1:6" s="17" customFormat="1" ht="22.5" customHeight="1">
      <c r="A13" s="111" t="s">
        <v>12</v>
      </c>
      <c r="B13" s="146">
        <v>634.6</v>
      </c>
      <c r="C13" s="149">
        <v>638.9</v>
      </c>
      <c r="D13" s="149">
        <v>513</v>
      </c>
      <c r="E13" s="113">
        <v>594</v>
      </c>
      <c r="F13" s="150" t="s">
        <v>6</v>
      </c>
    </row>
    <row r="14" spans="1:6" s="17" customFormat="1" ht="22.5" customHeight="1">
      <c r="A14" s="151" t="s">
        <v>13</v>
      </c>
      <c r="B14" s="146">
        <v>20719.5</v>
      </c>
      <c r="C14" s="149">
        <v>20834.8</v>
      </c>
      <c r="D14" s="152">
        <v>21700</v>
      </c>
      <c r="E14" s="113">
        <v>22191</v>
      </c>
      <c r="F14" s="150" t="s">
        <v>6</v>
      </c>
    </row>
    <row r="15" spans="1:6" s="17" customFormat="1" ht="12.75" customHeight="1">
      <c r="A15" s="143" t="s">
        <v>14</v>
      </c>
      <c r="B15" s="106">
        <v>19488.4</v>
      </c>
      <c r="C15" s="153">
        <v>19624.1</v>
      </c>
      <c r="D15" s="154">
        <v>18014</v>
      </c>
      <c r="E15" s="104">
        <v>23725</v>
      </c>
      <c r="F15" s="115" t="s">
        <v>6</v>
      </c>
    </row>
    <row r="16" spans="1:6" s="17" customFormat="1" ht="12.75" customHeight="1">
      <c r="A16" s="143" t="s">
        <v>15</v>
      </c>
      <c r="B16" s="106">
        <v>745.2</v>
      </c>
      <c r="C16" s="153">
        <v>802.4</v>
      </c>
      <c r="D16" s="153">
        <v>-511</v>
      </c>
      <c r="E16" s="104">
        <v>-576</v>
      </c>
      <c r="F16" s="115" t="s">
        <v>6</v>
      </c>
    </row>
    <row r="17" spans="1:6" s="17" customFormat="1" ht="12.75" customHeight="1">
      <c r="A17" s="143"/>
      <c r="B17" s="139"/>
      <c r="C17" s="106"/>
      <c r="D17" s="153"/>
      <c r="E17" s="153"/>
      <c r="F17" s="104"/>
    </row>
    <row r="18" spans="1:8" s="22" customFormat="1" ht="12.75" customHeight="1">
      <c r="A18" s="155"/>
      <c r="B18" s="167" t="s">
        <v>16</v>
      </c>
      <c r="C18" s="167"/>
      <c r="D18" s="167"/>
      <c r="E18" s="167"/>
      <c r="F18" s="167"/>
      <c r="G18" s="20"/>
      <c r="H18" s="19"/>
    </row>
    <row r="19" spans="1:8" s="22" customFormat="1" ht="12.75" customHeight="1">
      <c r="A19" s="155"/>
      <c r="B19" s="156"/>
      <c r="C19" s="156"/>
      <c r="D19" s="129"/>
      <c r="E19" s="106"/>
      <c r="F19" s="153"/>
      <c r="G19" s="20"/>
      <c r="H19" s="19"/>
    </row>
    <row r="20" spans="1:6" s="22" customFormat="1" ht="12.75" customHeight="1">
      <c r="A20" s="136" t="s">
        <v>5</v>
      </c>
      <c r="B20" s="137">
        <f>B22+B21</f>
        <v>1750048.5999999999</v>
      </c>
      <c r="C20" s="137">
        <f>C22+C21</f>
        <v>1759376.2</v>
      </c>
      <c r="D20" s="137">
        <f>D22+D21</f>
        <v>1611272</v>
      </c>
      <c r="E20" s="137">
        <f>E22+E21</f>
        <v>1793694</v>
      </c>
      <c r="F20" s="137"/>
    </row>
    <row r="21" spans="1:6" s="22" customFormat="1" ht="12.75" customHeight="1">
      <c r="A21" s="85" t="s">
        <v>7</v>
      </c>
      <c r="B21" s="139">
        <v>1771391.2</v>
      </c>
      <c r="C21" s="106">
        <v>1796648.5</v>
      </c>
      <c r="D21" s="106">
        <v>1661240</v>
      </c>
      <c r="E21" s="144">
        <v>1822345</v>
      </c>
      <c r="F21" s="158">
        <v>1946479</v>
      </c>
    </row>
    <row r="22" spans="1:6" s="22" customFormat="1" ht="12.75" customHeight="1">
      <c r="A22" s="159" t="s">
        <v>8</v>
      </c>
      <c r="B22" s="160">
        <v>-21342.6</v>
      </c>
      <c r="C22" s="106">
        <v>-37272.3</v>
      </c>
      <c r="D22" s="106">
        <v>-49968</v>
      </c>
      <c r="E22" s="104">
        <v>-28651</v>
      </c>
      <c r="F22" s="160" t="s">
        <v>6</v>
      </c>
    </row>
    <row r="23" spans="1:6" s="22" customFormat="1" ht="12.75" customHeight="1">
      <c r="A23" s="161" t="s">
        <v>9</v>
      </c>
      <c r="B23" s="137">
        <f>B29+B28+B24</f>
        <v>1750048.6</v>
      </c>
      <c r="C23" s="137">
        <f>C29+C28+C24</f>
        <v>1759376.2999999998</v>
      </c>
      <c r="D23" s="137">
        <f>D29+D28+D24</f>
        <v>1611273</v>
      </c>
      <c r="E23" s="137">
        <f>E29+E28+E24</f>
        <v>1793694</v>
      </c>
      <c r="F23" s="160"/>
    </row>
    <row r="24" spans="1:6" s="22" customFormat="1" ht="12.75" customHeight="1">
      <c r="A24" s="155" t="s">
        <v>10</v>
      </c>
      <c r="B24" s="106">
        <v>1421854.8</v>
      </c>
      <c r="C24" s="106">
        <v>1431673.4</v>
      </c>
      <c r="D24" s="106">
        <v>1317221</v>
      </c>
      <c r="E24" s="104">
        <v>1396586</v>
      </c>
      <c r="F24" s="160" t="s">
        <v>6</v>
      </c>
    </row>
    <row r="25" spans="1:6" s="22" customFormat="1" ht="20.25" customHeight="1">
      <c r="A25" s="162" t="s">
        <v>11</v>
      </c>
      <c r="B25" s="112">
        <v>1077803.3</v>
      </c>
      <c r="C25" s="112">
        <v>1087379.4</v>
      </c>
      <c r="D25" s="112">
        <v>965722</v>
      </c>
      <c r="E25" s="163">
        <v>1033662</v>
      </c>
      <c r="F25" s="164">
        <v>1175948</v>
      </c>
    </row>
    <row r="26" spans="1:6" s="22" customFormat="1" ht="24" customHeight="1">
      <c r="A26" s="111" t="s">
        <v>12</v>
      </c>
      <c r="B26" s="146">
        <v>9597.5</v>
      </c>
      <c r="C26" s="163">
        <v>9782</v>
      </c>
      <c r="D26" s="163">
        <v>8010</v>
      </c>
      <c r="E26" s="113">
        <v>8996</v>
      </c>
      <c r="F26" s="165" t="s">
        <v>6</v>
      </c>
    </row>
    <row r="27" spans="1:6" s="22" customFormat="1" ht="10.5" customHeight="1">
      <c r="A27" s="111" t="s">
        <v>13</v>
      </c>
      <c r="B27" s="112">
        <v>334454</v>
      </c>
      <c r="C27" s="163">
        <v>334512</v>
      </c>
      <c r="D27" s="163">
        <v>343489</v>
      </c>
      <c r="E27" s="113">
        <v>353927</v>
      </c>
      <c r="F27" s="165" t="s">
        <v>6</v>
      </c>
    </row>
    <row r="28" spans="1:6" s="22" customFormat="1" ht="12.75" customHeight="1">
      <c r="A28" s="155" t="s">
        <v>14</v>
      </c>
      <c r="B28" s="106">
        <v>316124.9</v>
      </c>
      <c r="C28" s="144">
        <v>323203.4</v>
      </c>
      <c r="D28" s="144">
        <v>298507</v>
      </c>
      <c r="E28" s="104">
        <v>373420</v>
      </c>
      <c r="F28" s="160" t="s">
        <v>6</v>
      </c>
    </row>
    <row r="29" spans="1:6" s="22" customFormat="1" ht="12.75" customHeight="1">
      <c r="A29" s="166" t="s">
        <v>15</v>
      </c>
      <c r="B29" s="134">
        <v>12068.9</v>
      </c>
      <c r="C29" s="134">
        <v>4499.5</v>
      </c>
      <c r="D29" s="134">
        <v>-4455</v>
      </c>
      <c r="E29" s="134">
        <v>23688</v>
      </c>
      <c r="F29" s="168" t="s">
        <v>6</v>
      </c>
    </row>
    <row r="30" spans="1:7" s="22" customFormat="1" ht="12.75" customHeight="1">
      <c r="A30" s="24" t="s">
        <v>129</v>
      </c>
      <c r="B30" s="21"/>
      <c r="C30" s="21"/>
      <c r="D30" s="21"/>
      <c r="E30" s="21"/>
      <c r="F30" s="21"/>
      <c r="G30" s="19"/>
    </row>
    <row r="32" ht="12.75" customHeight="1">
      <c r="B32" s="16"/>
    </row>
    <row r="35" ht="12.75" customHeight="1">
      <c r="D35" s="7" t="s">
        <v>17</v>
      </c>
    </row>
    <row r="36" spans="2:6" ht="12.75" customHeight="1">
      <c r="B36" s="25"/>
      <c r="C36" s="26"/>
      <c r="D36" s="26"/>
      <c r="E36" s="26"/>
      <c r="F36" s="26"/>
    </row>
  </sheetData>
  <sheetProtection selectLockedCells="1" selectUnlockedCells="1"/>
  <mergeCells count="8">
    <mergeCell ref="D3:D4"/>
    <mergeCell ref="E3:E4"/>
    <mergeCell ref="B5:F5"/>
    <mergeCell ref="B18:F18"/>
    <mergeCell ref="A3:A4"/>
    <mergeCell ref="B3:B4"/>
    <mergeCell ref="C3:C4"/>
    <mergeCell ref="F3:F4"/>
  </mergeCells>
  <hyperlinks>
    <hyperlink ref="G2" location="Indice!A11" display="Ritorna all'Indice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zoomScalePageLayoutView="0" workbookViewId="0" topLeftCell="A1">
      <selection activeCell="B5" sqref="B5:F5"/>
    </sheetView>
  </sheetViews>
  <sheetFormatPr defaultColWidth="9.00390625" defaultRowHeight="12.75" customHeight="1"/>
  <cols>
    <col min="1" max="1" width="40.57421875" style="17" customWidth="1"/>
    <col min="2" max="2" width="10.8515625" style="27" customWidth="1"/>
    <col min="3" max="3" width="11.57421875" style="22" customWidth="1"/>
    <col min="4" max="4" width="11.28125" style="22" customWidth="1"/>
    <col min="5" max="5" width="11.421875" style="22" customWidth="1"/>
    <col min="6" max="6" width="11.8515625" style="17" customWidth="1"/>
    <col min="7" max="16384" width="9.00390625" style="17" customWidth="1"/>
  </cols>
  <sheetData>
    <row r="1" spans="1:6" ht="30" customHeight="1">
      <c r="A1" s="169" t="s">
        <v>131</v>
      </c>
      <c r="B1" s="169"/>
      <c r="C1" s="169"/>
      <c r="D1" s="169"/>
      <c r="E1" s="169"/>
      <c r="F1" s="169"/>
    </row>
    <row r="2" spans="1:6" ht="12.75" customHeight="1" thickBot="1">
      <c r="A2" s="9"/>
      <c r="B2" s="28"/>
      <c r="C2" s="10"/>
      <c r="D2" s="10"/>
      <c r="E2" s="10"/>
      <c r="F2" s="5" t="s">
        <v>2</v>
      </c>
    </row>
    <row r="3" spans="1:6" s="11" customFormat="1" ht="12.75" customHeight="1" thickBot="1">
      <c r="A3" s="123" t="s">
        <v>3</v>
      </c>
      <c r="B3" s="124">
        <v>2018</v>
      </c>
      <c r="C3" s="124">
        <v>2019</v>
      </c>
      <c r="D3" s="125">
        <v>2020</v>
      </c>
      <c r="E3" s="125">
        <v>2021</v>
      </c>
      <c r="F3" s="125">
        <v>2022</v>
      </c>
    </row>
    <row r="4" spans="1:6" s="11" customFormat="1" ht="12.75" customHeight="1">
      <c r="A4" s="123"/>
      <c r="B4" s="124"/>
      <c r="C4" s="124"/>
      <c r="D4" s="124"/>
      <c r="E4" s="125"/>
      <c r="F4" s="125"/>
    </row>
    <row r="5" spans="1:6" s="11" customFormat="1" ht="12.75" customHeight="1">
      <c r="A5" s="126"/>
      <c r="B5" s="127" t="s">
        <v>4</v>
      </c>
      <c r="C5" s="127"/>
      <c r="D5" s="127"/>
      <c r="E5" s="127"/>
      <c r="F5" s="127"/>
    </row>
    <row r="6" spans="1:6" s="11" customFormat="1" ht="12.75" customHeight="1">
      <c r="A6" s="126"/>
      <c r="B6" s="128"/>
      <c r="C6" s="128"/>
      <c r="D6" s="129"/>
      <c r="E6" s="129"/>
      <c r="F6" s="100"/>
    </row>
    <row r="7" spans="1:6" s="15" customFormat="1" ht="12.75" customHeight="1">
      <c r="A7" s="130" t="s">
        <v>18</v>
      </c>
      <c r="B7" s="106">
        <v>117712.6</v>
      </c>
      <c r="C7" s="106">
        <v>122179</v>
      </c>
      <c r="D7" s="104">
        <v>107994</v>
      </c>
      <c r="E7" s="104">
        <v>118681</v>
      </c>
      <c r="F7" s="104">
        <v>128465</v>
      </c>
    </row>
    <row r="8" spans="1:6" s="29" customFormat="1" ht="12.75" customHeight="1">
      <c r="A8" s="131" t="s">
        <v>19</v>
      </c>
      <c r="B8" s="102">
        <f>SUM(B9:B11)</f>
        <v>117712.70000000001</v>
      </c>
      <c r="C8" s="102">
        <f>SUM(C9:C11)</f>
        <v>122179</v>
      </c>
      <c r="D8" s="103">
        <v>107959.1</v>
      </c>
      <c r="E8" s="103">
        <v>114925.7</v>
      </c>
      <c r="F8" s="103"/>
    </row>
    <row r="9" spans="1:6" s="15" customFormat="1" ht="12.75" customHeight="1">
      <c r="A9" s="130" t="s">
        <v>20</v>
      </c>
      <c r="B9" s="106">
        <v>44963.3</v>
      </c>
      <c r="C9" s="106">
        <v>45939.7</v>
      </c>
      <c r="D9" s="104">
        <v>42316</v>
      </c>
      <c r="E9" s="104">
        <v>46136</v>
      </c>
      <c r="F9" s="104">
        <v>50456</v>
      </c>
    </row>
    <row r="10" spans="1:6" s="15" customFormat="1" ht="12.75" customHeight="1">
      <c r="A10" s="130" t="s">
        <v>21</v>
      </c>
      <c r="B10" s="106">
        <v>15136.8</v>
      </c>
      <c r="C10" s="106">
        <v>15661.4</v>
      </c>
      <c r="D10" s="104">
        <v>12667</v>
      </c>
      <c r="E10" s="104">
        <v>14477</v>
      </c>
      <c r="F10" s="104" t="s">
        <v>6</v>
      </c>
    </row>
    <row r="11" spans="1:6" s="15" customFormat="1" ht="12.75" customHeight="1">
      <c r="A11" s="130" t="s">
        <v>130</v>
      </c>
      <c r="B11" s="106">
        <v>57612.6</v>
      </c>
      <c r="C11" s="106">
        <v>60577.9</v>
      </c>
      <c r="D11" s="104">
        <v>53010</v>
      </c>
      <c r="E11" s="104">
        <v>58068</v>
      </c>
      <c r="F11" s="104" t="s">
        <v>6</v>
      </c>
    </row>
    <row r="12" spans="1:6" s="15" customFormat="1" ht="12.75" customHeight="1">
      <c r="A12" s="130"/>
      <c r="B12" s="106"/>
      <c r="C12" s="106"/>
      <c r="D12" s="106"/>
      <c r="E12" s="104"/>
      <c r="F12" s="104"/>
    </row>
    <row r="13" spans="1:6" s="15" customFormat="1" ht="12.75" customHeight="1">
      <c r="A13" s="126"/>
      <c r="B13" s="132" t="s">
        <v>16</v>
      </c>
      <c r="C13" s="132"/>
      <c r="D13" s="132"/>
      <c r="E13" s="132"/>
      <c r="F13" s="132"/>
    </row>
    <row r="14" spans="1:6" s="15" customFormat="1" ht="12.75" customHeight="1">
      <c r="A14" s="126"/>
      <c r="B14" s="128"/>
      <c r="C14" s="128"/>
      <c r="D14" s="129"/>
      <c r="E14" s="106"/>
      <c r="F14" s="106"/>
    </row>
    <row r="15" spans="1:6" s="15" customFormat="1" ht="12.75" customHeight="1">
      <c r="A15" s="130" t="s">
        <v>18</v>
      </c>
      <c r="B15" s="106">
        <v>1771391.2</v>
      </c>
      <c r="C15" s="106">
        <v>1796648.5</v>
      </c>
      <c r="D15" s="104">
        <v>1661240</v>
      </c>
      <c r="E15" s="104">
        <v>1822345</v>
      </c>
      <c r="F15" s="104">
        <v>1946479</v>
      </c>
    </row>
    <row r="16" spans="1:6" s="15" customFormat="1" ht="12.75" customHeight="1">
      <c r="A16" s="131" t="s">
        <v>19</v>
      </c>
      <c r="B16" s="102">
        <f>SUM(B17:B19)</f>
        <v>1771391.2000000002</v>
      </c>
      <c r="C16" s="102">
        <f>SUM(C17:C19)</f>
        <v>1796648.5</v>
      </c>
      <c r="D16" s="103">
        <v>1660621.4</v>
      </c>
      <c r="E16" s="103">
        <v>1782050.4</v>
      </c>
      <c r="F16" s="104"/>
    </row>
    <row r="17" spans="1:6" s="15" customFormat="1" ht="12.75" customHeight="1">
      <c r="A17" s="130" t="s">
        <v>20</v>
      </c>
      <c r="B17" s="106">
        <v>706978.3</v>
      </c>
      <c r="C17" s="106">
        <v>721523.2</v>
      </c>
      <c r="D17" s="104">
        <v>679502</v>
      </c>
      <c r="E17" s="104">
        <v>736160</v>
      </c>
      <c r="F17" s="104">
        <v>787232</v>
      </c>
    </row>
    <row r="18" spans="1:6" s="15" customFormat="1" ht="12.75" customHeight="1">
      <c r="A18" s="130" t="s">
        <v>21</v>
      </c>
      <c r="B18" s="106">
        <v>224407</v>
      </c>
      <c r="C18" s="106">
        <v>227481</v>
      </c>
      <c r="D18" s="104">
        <v>192575</v>
      </c>
      <c r="E18" s="104">
        <v>220479</v>
      </c>
      <c r="F18" s="104" t="s">
        <v>6</v>
      </c>
    </row>
    <row r="19" spans="1:6" s="15" customFormat="1" ht="12.75" customHeight="1">
      <c r="A19" s="133" t="s">
        <v>130</v>
      </c>
      <c r="B19" s="134">
        <v>840005.9</v>
      </c>
      <c r="C19" s="134">
        <v>847644.3</v>
      </c>
      <c r="D19" s="134">
        <v>789163</v>
      </c>
      <c r="E19" s="134">
        <v>865705</v>
      </c>
      <c r="F19" s="134" t="s">
        <v>6</v>
      </c>
    </row>
    <row r="20" spans="1:9" ht="12.75" customHeight="1">
      <c r="A20" s="24" t="s">
        <v>129</v>
      </c>
      <c r="B20" s="30"/>
      <c r="C20" s="19"/>
      <c r="D20" s="19"/>
      <c r="E20" s="19"/>
      <c r="F20" s="12"/>
      <c r="G20" s="12"/>
      <c r="H20" s="12"/>
      <c r="I20" s="12"/>
    </row>
    <row r="21" spans="1:9" ht="12.75" customHeight="1">
      <c r="A21" s="6"/>
      <c r="B21" s="30"/>
      <c r="C21" s="19"/>
      <c r="D21" s="19"/>
      <c r="E21" s="19"/>
      <c r="F21" s="12"/>
      <c r="G21" s="12"/>
      <c r="H21" s="12"/>
      <c r="I21" s="12"/>
    </row>
    <row r="22" spans="2:9" ht="12.75" customHeight="1">
      <c r="B22" s="30"/>
      <c r="C22" s="19"/>
      <c r="D22" s="19"/>
      <c r="E22" s="19"/>
      <c r="F22" s="12"/>
      <c r="G22" s="12"/>
      <c r="H22" s="12"/>
      <c r="I22" s="12"/>
    </row>
    <row r="23" spans="1:4" ht="12.75" customHeight="1">
      <c r="A23" s="16"/>
      <c r="B23" s="16"/>
      <c r="C23" s="16"/>
      <c r="D23" s="16"/>
    </row>
  </sheetData>
  <sheetProtection selectLockedCells="1" selectUnlockedCells="1"/>
  <mergeCells count="9">
    <mergeCell ref="E3:E4"/>
    <mergeCell ref="B5:F5"/>
    <mergeCell ref="B13:F13"/>
    <mergeCell ref="A3:A4"/>
    <mergeCell ref="B3:B4"/>
    <mergeCell ref="C3:C4"/>
    <mergeCell ref="D3:D4"/>
    <mergeCell ref="F3:F4"/>
    <mergeCell ref="A1:F1"/>
  </mergeCells>
  <hyperlinks>
    <hyperlink ref="F2" location="Indice!A12" display="Ritorna all'Indice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zoomScalePageLayoutView="0" workbookViewId="0" topLeftCell="A1">
      <selection activeCell="A3" sqref="A3:A4"/>
    </sheetView>
  </sheetViews>
  <sheetFormatPr defaultColWidth="9.00390625" defaultRowHeight="12.75"/>
  <cols>
    <col min="1" max="1" width="46.140625" style="31" customWidth="1"/>
    <col min="2" max="2" width="10.140625" style="32" customWidth="1"/>
    <col min="3" max="3" width="9.28125" style="32" customWidth="1"/>
    <col min="4" max="4" width="10.7109375" style="32" customWidth="1"/>
    <col min="5" max="5" width="9.00390625" style="31" customWidth="1"/>
    <col min="6" max="16384" width="9.00390625" style="33" customWidth="1"/>
  </cols>
  <sheetData>
    <row r="1" spans="1:6" ht="27" customHeight="1">
      <c r="A1" s="76" t="s">
        <v>132</v>
      </c>
      <c r="B1" s="76"/>
      <c r="C1" s="76"/>
      <c r="D1" s="76"/>
      <c r="E1" s="76"/>
      <c r="F1" s="5" t="s">
        <v>2</v>
      </c>
    </row>
    <row r="2" spans="1:5" ht="12.75" customHeight="1" thickBot="1">
      <c r="A2" s="35"/>
      <c r="B2" s="36"/>
      <c r="C2" s="36"/>
      <c r="D2" s="36"/>
      <c r="E2" s="36"/>
    </row>
    <row r="3" spans="1:6" s="37" customFormat="1" ht="12.75" customHeight="1" thickBot="1">
      <c r="A3" s="97" t="s">
        <v>22</v>
      </c>
      <c r="B3" s="98">
        <v>2018</v>
      </c>
      <c r="C3" s="98">
        <v>2019</v>
      </c>
      <c r="D3" s="98">
        <v>2020</v>
      </c>
      <c r="E3" s="98">
        <v>2021</v>
      </c>
      <c r="F3" s="98">
        <v>2022</v>
      </c>
    </row>
    <row r="4" spans="1:6" s="11" customFormat="1" ht="12.75" customHeight="1">
      <c r="A4" s="97"/>
      <c r="B4" s="98"/>
      <c r="C4" s="98"/>
      <c r="D4" s="98"/>
      <c r="E4" s="98"/>
      <c r="F4" s="98"/>
    </row>
    <row r="5" spans="1:6" s="11" customFormat="1" ht="4.5" customHeight="1">
      <c r="A5" s="88"/>
      <c r="B5" s="99"/>
      <c r="C5" s="99"/>
      <c r="D5" s="99"/>
      <c r="E5" s="99"/>
      <c r="F5" s="100"/>
    </row>
    <row r="6" spans="1:6" s="15" customFormat="1" ht="12.75" customHeight="1">
      <c r="A6" s="101" t="s">
        <v>23</v>
      </c>
      <c r="B6" s="102">
        <v>2510.8</v>
      </c>
      <c r="C6" s="103">
        <v>2439</v>
      </c>
      <c r="D6" s="103">
        <v>2270</v>
      </c>
      <c r="E6" s="103">
        <v>2295</v>
      </c>
      <c r="F6" s="104">
        <v>2514</v>
      </c>
    </row>
    <row r="7" spans="1:6" s="15" customFormat="1" ht="12.75" customHeight="1">
      <c r="A7" s="105" t="s">
        <v>24</v>
      </c>
      <c r="B7" s="106">
        <v>2473.9</v>
      </c>
      <c r="C7" s="104">
        <v>2406.3</v>
      </c>
      <c r="D7" s="104">
        <v>2243</v>
      </c>
      <c r="E7" s="104">
        <v>2266</v>
      </c>
      <c r="F7" s="104" t="s">
        <v>6</v>
      </c>
    </row>
    <row r="8" spans="1:6" s="15" customFormat="1" ht="12.75" customHeight="1">
      <c r="A8" s="105" t="s">
        <v>25</v>
      </c>
      <c r="B8" s="106">
        <v>36.8</v>
      </c>
      <c r="C8" s="104">
        <v>32.6</v>
      </c>
      <c r="D8" s="104">
        <v>26</v>
      </c>
      <c r="E8" s="104">
        <v>29</v>
      </c>
      <c r="F8" s="104" t="s">
        <v>6</v>
      </c>
    </row>
    <row r="9" spans="1:6" s="15" customFormat="1" ht="12.75" customHeight="1">
      <c r="A9" s="107" t="s">
        <v>26</v>
      </c>
      <c r="B9" s="102">
        <v>26404.3</v>
      </c>
      <c r="C9" s="103">
        <f>C10+C24</f>
        <v>27155.100000000002</v>
      </c>
      <c r="D9" s="103">
        <v>24438</v>
      </c>
      <c r="E9" s="102">
        <v>28792</v>
      </c>
      <c r="F9" s="104">
        <v>32115</v>
      </c>
    </row>
    <row r="10" spans="1:6" s="29" customFormat="1" ht="12.75" customHeight="1">
      <c r="A10" s="108" t="s">
        <v>27</v>
      </c>
      <c r="B10" s="109">
        <v>22235.9</v>
      </c>
      <c r="C10" s="110">
        <f>SUM(C11+C12+C22+C23)</f>
        <v>22800.9</v>
      </c>
      <c r="D10" s="110">
        <v>20345</v>
      </c>
      <c r="E10" s="102">
        <v>23354</v>
      </c>
      <c r="F10" s="103">
        <v>26267</v>
      </c>
    </row>
    <row r="11" spans="1:6" s="15" customFormat="1" ht="12.75" customHeight="1">
      <c r="A11" s="105" t="s">
        <v>28</v>
      </c>
      <c r="B11" s="106">
        <v>187.9</v>
      </c>
      <c r="C11" s="104">
        <v>196.5</v>
      </c>
      <c r="D11" s="104">
        <v>174</v>
      </c>
      <c r="E11" s="104">
        <v>185</v>
      </c>
      <c r="F11" s="104" t="s">
        <v>6</v>
      </c>
    </row>
    <row r="12" spans="1:6" s="15" customFormat="1" ht="12.75" customHeight="1">
      <c r="A12" s="105" t="s">
        <v>29</v>
      </c>
      <c r="B12" s="106">
        <v>19598.4</v>
      </c>
      <c r="C12" s="104">
        <v>20016.9</v>
      </c>
      <c r="D12" s="104">
        <v>17582</v>
      </c>
      <c r="E12" s="104">
        <v>20438</v>
      </c>
      <c r="F12" s="104" t="s">
        <v>6</v>
      </c>
    </row>
    <row r="13" spans="1:6" s="38" customFormat="1" ht="12.75" customHeight="1">
      <c r="A13" s="111" t="s">
        <v>30</v>
      </c>
      <c r="B13" s="112">
        <v>1363.6</v>
      </c>
      <c r="C13" s="104">
        <v>1422.4</v>
      </c>
      <c r="D13" s="113">
        <v>1310</v>
      </c>
      <c r="E13" s="104">
        <v>1316</v>
      </c>
      <c r="F13" s="113" t="s">
        <v>6</v>
      </c>
    </row>
    <row r="14" spans="1:6" s="38" customFormat="1" ht="24">
      <c r="A14" s="111" t="s">
        <v>31</v>
      </c>
      <c r="B14" s="112">
        <v>5966.6</v>
      </c>
      <c r="C14" s="104">
        <v>6124</v>
      </c>
      <c r="D14" s="113">
        <v>4459</v>
      </c>
      <c r="E14" s="104">
        <v>5715</v>
      </c>
      <c r="F14" s="113" t="s">
        <v>6</v>
      </c>
    </row>
    <row r="15" spans="1:6" s="38" customFormat="1" ht="12">
      <c r="A15" s="111" t="s">
        <v>32</v>
      </c>
      <c r="B15" s="112">
        <v>1450.6</v>
      </c>
      <c r="C15" s="104">
        <v>1457.5</v>
      </c>
      <c r="D15" s="113">
        <v>1411</v>
      </c>
      <c r="E15" s="104">
        <v>1391</v>
      </c>
      <c r="F15" s="113" t="s">
        <v>6</v>
      </c>
    </row>
    <row r="16" spans="1:6" s="38" customFormat="1" ht="24.75" customHeight="1">
      <c r="A16" s="111" t="s">
        <v>33</v>
      </c>
      <c r="B16" s="112">
        <v>1987.2</v>
      </c>
      <c r="C16" s="104">
        <v>1798.2</v>
      </c>
      <c r="D16" s="113">
        <v>1809</v>
      </c>
      <c r="E16" s="104">
        <v>1816</v>
      </c>
      <c r="F16" s="113" t="s">
        <v>6</v>
      </c>
    </row>
    <row r="17" spans="1:6" s="38" customFormat="1" ht="36">
      <c r="A17" s="111" t="s">
        <v>34</v>
      </c>
      <c r="B17" s="112">
        <v>1154.8</v>
      </c>
      <c r="C17" s="104">
        <v>1189.4</v>
      </c>
      <c r="D17" s="113">
        <v>1117</v>
      </c>
      <c r="E17" s="104">
        <v>1243</v>
      </c>
      <c r="F17" s="113" t="s">
        <v>6</v>
      </c>
    </row>
    <row r="18" spans="1:6" s="38" customFormat="1" ht="24">
      <c r="A18" s="111" t="s">
        <v>35</v>
      </c>
      <c r="B18" s="112">
        <v>1814.4</v>
      </c>
      <c r="C18" s="104">
        <v>1949.9</v>
      </c>
      <c r="D18" s="113">
        <v>1865</v>
      </c>
      <c r="E18" s="104">
        <v>2181</v>
      </c>
      <c r="F18" s="113" t="s">
        <v>6</v>
      </c>
    </row>
    <row r="19" spans="1:6" s="38" customFormat="1" ht="36">
      <c r="A19" s="111" t="s">
        <v>36</v>
      </c>
      <c r="B19" s="112">
        <v>2997.9</v>
      </c>
      <c r="C19" s="104">
        <v>3117.7</v>
      </c>
      <c r="D19" s="113">
        <v>2966</v>
      </c>
      <c r="E19" s="104">
        <v>3533</v>
      </c>
      <c r="F19" s="113" t="s">
        <v>6</v>
      </c>
    </row>
    <row r="20" spans="1:6" s="38" customFormat="1" ht="12">
      <c r="A20" s="111" t="s">
        <v>37</v>
      </c>
      <c r="B20" s="112">
        <v>1128.2</v>
      </c>
      <c r="C20" s="104">
        <v>1148.4</v>
      </c>
      <c r="D20" s="113">
        <v>1104</v>
      </c>
      <c r="E20" s="104">
        <v>1354</v>
      </c>
      <c r="F20" s="113" t="s">
        <v>6</v>
      </c>
    </row>
    <row r="21" spans="1:6" s="38" customFormat="1" ht="23.25" customHeight="1">
      <c r="A21" s="111" t="s">
        <v>38</v>
      </c>
      <c r="B21" s="112">
        <v>1735.2</v>
      </c>
      <c r="C21" s="104">
        <v>1809.4</v>
      </c>
      <c r="D21" s="113">
        <v>1541</v>
      </c>
      <c r="E21" s="104">
        <v>1889</v>
      </c>
      <c r="F21" s="113" t="s">
        <v>6</v>
      </c>
    </row>
    <row r="22" spans="1:6" s="38" customFormat="1" ht="24">
      <c r="A22" s="105" t="s">
        <v>39</v>
      </c>
      <c r="B22" s="112">
        <v>1213.4</v>
      </c>
      <c r="C22" s="104">
        <v>1300</v>
      </c>
      <c r="D22" s="113">
        <v>1343</v>
      </c>
      <c r="E22" s="104">
        <v>1332</v>
      </c>
      <c r="F22" s="113" t="s">
        <v>6</v>
      </c>
    </row>
    <row r="23" spans="1:6" s="38" customFormat="1" ht="24">
      <c r="A23" s="105" t="s">
        <v>40</v>
      </c>
      <c r="B23" s="112">
        <v>1236.1</v>
      </c>
      <c r="C23" s="104">
        <v>1287.5</v>
      </c>
      <c r="D23" s="113">
        <v>1247</v>
      </c>
      <c r="E23" s="104">
        <v>1399</v>
      </c>
      <c r="F23" s="113" t="s">
        <v>6</v>
      </c>
    </row>
    <row r="24" spans="1:6" s="29" customFormat="1" ht="12.75" customHeight="1">
      <c r="A24" s="108" t="s">
        <v>41</v>
      </c>
      <c r="B24" s="109">
        <v>4168.4</v>
      </c>
      <c r="C24" s="110">
        <v>4354.2</v>
      </c>
      <c r="D24" s="110">
        <v>4093</v>
      </c>
      <c r="E24" s="103">
        <v>5438</v>
      </c>
      <c r="F24" s="103">
        <v>5848</v>
      </c>
    </row>
    <row r="25" spans="1:6" s="15" customFormat="1" ht="12.75" customHeight="1">
      <c r="A25" s="107" t="s">
        <v>42</v>
      </c>
      <c r="B25" s="102">
        <v>76463.3</v>
      </c>
      <c r="C25" s="103">
        <v>79723.1</v>
      </c>
      <c r="D25" s="103">
        <v>70817</v>
      </c>
      <c r="E25" s="103">
        <v>75367</v>
      </c>
      <c r="F25" s="104">
        <v>80775</v>
      </c>
    </row>
    <row r="26" spans="1:6" s="29" customFormat="1" ht="48">
      <c r="A26" s="108" t="s">
        <v>43</v>
      </c>
      <c r="B26" s="109">
        <v>25321.5</v>
      </c>
      <c r="C26" s="110">
        <f>SUM(C27:C30)</f>
        <v>28780.800000000003</v>
      </c>
      <c r="D26" s="110">
        <v>21232</v>
      </c>
      <c r="E26" s="110">
        <f>SUM(E27:E30)</f>
        <v>24307</v>
      </c>
      <c r="F26" s="103"/>
    </row>
    <row r="27" spans="1:6" s="15" customFormat="1" ht="24">
      <c r="A27" s="105" t="s">
        <v>44</v>
      </c>
      <c r="B27" s="106">
        <v>12423.3</v>
      </c>
      <c r="C27" s="104">
        <v>15705</v>
      </c>
      <c r="D27" s="104">
        <v>11518</v>
      </c>
      <c r="E27" s="104">
        <v>13274</v>
      </c>
      <c r="F27" s="104" t="s">
        <v>6</v>
      </c>
    </row>
    <row r="28" spans="1:6" s="15" customFormat="1" ht="12.75" customHeight="1">
      <c r="A28" s="105" t="s">
        <v>45</v>
      </c>
      <c r="B28" s="106">
        <v>5280.9</v>
      </c>
      <c r="C28" s="104">
        <v>5278.4</v>
      </c>
      <c r="D28" s="104">
        <v>4345</v>
      </c>
      <c r="E28" s="104">
        <v>4849</v>
      </c>
      <c r="F28" s="104" t="s">
        <v>6</v>
      </c>
    </row>
    <row r="29" spans="1:6" s="15" customFormat="1" ht="12.75" customHeight="1">
      <c r="A29" s="105" t="s">
        <v>46</v>
      </c>
      <c r="B29" s="106">
        <v>5141.3</v>
      </c>
      <c r="C29" s="104">
        <v>5167.9</v>
      </c>
      <c r="D29" s="104">
        <v>2980</v>
      </c>
      <c r="E29" s="104">
        <v>3901</v>
      </c>
      <c r="F29" s="104" t="s">
        <v>6</v>
      </c>
    </row>
    <row r="30" spans="1:6" s="15" customFormat="1" ht="12.75" customHeight="1">
      <c r="A30" s="105" t="s">
        <v>47</v>
      </c>
      <c r="B30" s="106">
        <v>2476</v>
      </c>
      <c r="C30" s="104">
        <v>2629.5</v>
      </c>
      <c r="D30" s="104">
        <v>2390</v>
      </c>
      <c r="E30" s="104">
        <v>2283</v>
      </c>
      <c r="F30" s="104" t="s">
        <v>6</v>
      </c>
    </row>
    <row r="31" spans="1:6" s="29" customFormat="1" ht="36">
      <c r="A31" s="108" t="s">
        <v>48</v>
      </c>
      <c r="B31" s="109">
        <v>30778.3</v>
      </c>
      <c r="C31" s="110">
        <f>SUM(C32:C35)</f>
        <v>30566</v>
      </c>
      <c r="D31" s="110">
        <f>SUM(D32:D35)</f>
        <v>29752</v>
      </c>
      <c r="E31" s="103">
        <v>30378</v>
      </c>
      <c r="F31" s="103">
        <v>31670</v>
      </c>
    </row>
    <row r="32" spans="1:6" ht="12.75">
      <c r="A32" s="105" t="s">
        <v>49</v>
      </c>
      <c r="B32" s="106">
        <v>4723.5</v>
      </c>
      <c r="C32" s="104">
        <v>4497</v>
      </c>
      <c r="D32" s="114">
        <v>4526</v>
      </c>
      <c r="E32" s="104">
        <v>4205</v>
      </c>
      <c r="F32" s="115" t="s">
        <v>6</v>
      </c>
    </row>
    <row r="33" spans="1:6" ht="12.75">
      <c r="A33" s="105" t="s">
        <v>50</v>
      </c>
      <c r="B33" s="106">
        <v>15264.6</v>
      </c>
      <c r="C33" s="104">
        <v>15491.7</v>
      </c>
      <c r="D33" s="116">
        <v>15077</v>
      </c>
      <c r="E33" s="104">
        <v>15188</v>
      </c>
      <c r="F33" s="115" t="s">
        <v>6</v>
      </c>
    </row>
    <row r="34" spans="1:6" s="15" customFormat="1" ht="12.75" customHeight="1">
      <c r="A34" s="105" t="s">
        <v>51</v>
      </c>
      <c r="B34" s="106">
        <v>7386.7</v>
      </c>
      <c r="C34" s="104">
        <v>6958</v>
      </c>
      <c r="D34" s="104">
        <v>7181</v>
      </c>
      <c r="E34" s="104">
        <v>7549</v>
      </c>
      <c r="F34" s="104" t="s">
        <v>6</v>
      </c>
    </row>
    <row r="35" spans="1:6" ht="12.75">
      <c r="A35" s="105" t="s">
        <v>52</v>
      </c>
      <c r="B35" s="106">
        <v>3403.5</v>
      </c>
      <c r="C35" s="104">
        <v>3619.3</v>
      </c>
      <c r="D35" s="116">
        <v>2968</v>
      </c>
      <c r="E35" s="104">
        <v>3436</v>
      </c>
      <c r="F35" s="115" t="s">
        <v>6</v>
      </c>
    </row>
    <row r="36" spans="1:6" s="29" customFormat="1" ht="42.75" customHeight="1">
      <c r="A36" s="108" t="s">
        <v>53</v>
      </c>
      <c r="B36" s="109">
        <v>20363.5</v>
      </c>
      <c r="C36" s="110">
        <f>SUM(C37:C42)</f>
        <v>20376.3</v>
      </c>
      <c r="D36" s="110">
        <f>SUM(D37:D42)</f>
        <v>19834</v>
      </c>
      <c r="E36" s="103">
        <v>20682</v>
      </c>
      <c r="F36" s="103">
        <v>21394</v>
      </c>
    </row>
    <row r="37" spans="1:6" s="15" customFormat="1" ht="24">
      <c r="A37" s="105" t="s">
        <v>54</v>
      </c>
      <c r="B37" s="106">
        <v>5711.5</v>
      </c>
      <c r="C37" s="104">
        <v>5718.8</v>
      </c>
      <c r="D37" s="104">
        <v>5891</v>
      </c>
      <c r="E37" s="104">
        <v>5945</v>
      </c>
      <c r="F37" s="104" t="s">
        <v>6</v>
      </c>
    </row>
    <row r="38" spans="1:6" s="15" customFormat="1" ht="12.75" customHeight="1">
      <c r="A38" s="105" t="s">
        <v>55</v>
      </c>
      <c r="B38" s="106">
        <v>4089.3</v>
      </c>
      <c r="C38" s="104">
        <v>4075.7</v>
      </c>
      <c r="D38" s="104">
        <v>3987</v>
      </c>
      <c r="E38" s="104">
        <v>4237</v>
      </c>
      <c r="F38" s="104" t="s">
        <v>6</v>
      </c>
    </row>
    <row r="39" spans="1:6" s="15" customFormat="1" ht="12.75" customHeight="1">
      <c r="A39" s="105" t="s">
        <v>56</v>
      </c>
      <c r="B39" s="106">
        <v>6079.4</v>
      </c>
      <c r="C39" s="104">
        <v>6047.6</v>
      </c>
      <c r="D39" s="104">
        <v>6103</v>
      </c>
      <c r="E39" s="104">
        <v>6417</v>
      </c>
      <c r="F39" s="104" t="s">
        <v>6</v>
      </c>
    </row>
    <row r="40" spans="1:6" s="15" customFormat="1" ht="12.75" customHeight="1">
      <c r="A40" s="105" t="s">
        <v>57</v>
      </c>
      <c r="B40" s="106">
        <v>1265.4</v>
      </c>
      <c r="C40" s="104">
        <v>1323.5</v>
      </c>
      <c r="D40" s="104">
        <v>967</v>
      </c>
      <c r="E40" s="104">
        <v>1050</v>
      </c>
      <c r="F40" s="104" t="s">
        <v>6</v>
      </c>
    </row>
    <row r="41" spans="1:6" s="15" customFormat="1" ht="12.75" customHeight="1">
      <c r="A41" s="105" t="s">
        <v>58</v>
      </c>
      <c r="B41" s="106">
        <v>1905</v>
      </c>
      <c r="C41" s="104">
        <v>1882.9</v>
      </c>
      <c r="D41" s="104">
        <v>1545</v>
      </c>
      <c r="E41" s="104">
        <v>1695</v>
      </c>
      <c r="F41" s="104" t="s">
        <v>6</v>
      </c>
    </row>
    <row r="42" spans="1:6" s="15" customFormat="1" ht="48">
      <c r="A42" s="105" t="s">
        <v>59</v>
      </c>
      <c r="B42" s="106">
        <v>1312.9</v>
      </c>
      <c r="C42" s="104">
        <v>1327.8</v>
      </c>
      <c r="D42" s="104">
        <v>1341</v>
      </c>
      <c r="E42" s="104">
        <v>1339</v>
      </c>
      <c r="F42" s="104" t="s">
        <v>6</v>
      </c>
    </row>
    <row r="43" spans="1:6" s="29" customFormat="1" ht="12.75" customHeight="1">
      <c r="A43" s="117" t="s">
        <v>60</v>
      </c>
      <c r="B43" s="102">
        <f>SUM(B6+B9+B25)</f>
        <v>105378.4</v>
      </c>
      <c r="C43" s="102">
        <f>SUM(C6+C9+C25)</f>
        <v>109317.20000000001</v>
      </c>
      <c r="D43" s="102">
        <f>SUM(D6+D9+D25)</f>
        <v>97525</v>
      </c>
      <c r="E43" s="102">
        <f>SUM(E6+E9+E25)</f>
        <v>106454</v>
      </c>
      <c r="F43" s="102">
        <v>115403</v>
      </c>
    </row>
    <row r="44" spans="1:6" s="15" customFormat="1" ht="12">
      <c r="A44" s="118" t="s">
        <v>61</v>
      </c>
      <c r="B44" s="119">
        <f>B45-B43</f>
        <v>12334.200000000012</v>
      </c>
      <c r="C44" s="119">
        <f>C45-C43</f>
        <v>12861.799999999988</v>
      </c>
      <c r="D44" s="119">
        <f>D45-D43</f>
        <v>10469</v>
      </c>
      <c r="E44" s="119">
        <f>E45-E43</f>
        <v>12227</v>
      </c>
      <c r="F44" s="119">
        <f>F45-F43</f>
        <v>13062</v>
      </c>
    </row>
    <row r="45" spans="1:6" s="29" customFormat="1" ht="12.75" customHeight="1">
      <c r="A45" s="120" t="s">
        <v>62</v>
      </c>
      <c r="B45" s="121">
        <v>117712.6</v>
      </c>
      <c r="C45" s="121">
        <v>122179</v>
      </c>
      <c r="D45" s="121">
        <v>107994</v>
      </c>
      <c r="E45" s="121">
        <v>118681</v>
      </c>
      <c r="F45" s="122">
        <v>128465</v>
      </c>
    </row>
    <row r="46" spans="1:5" s="15" customFormat="1" ht="12.75" customHeight="1">
      <c r="A46" s="24" t="s">
        <v>129</v>
      </c>
      <c r="B46" s="21"/>
      <c r="C46" s="21"/>
      <c r="D46" s="21"/>
      <c r="E46" s="21"/>
    </row>
    <row r="47" ht="12.75">
      <c r="A47" s="6"/>
    </row>
  </sheetData>
  <sheetProtection selectLockedCells="1" selectUnlockedCells="1"/>
  <mergeCells count="7">
    <mergeCell ref="F3:F4"/>
    <mergeCell ref="E3:E4"/>
    <mergeCell ref="A1:E1"/>
    <mergeCell ref="A3:A4"/>
    <mergeCell ref="B3:B4"/>
    <mergeCell ref="C3:C4"/>
    <mergeCell ref="D3:D4"/>
  </mergeCells>
  <hyperlinks>
    <hyperlink ref="F1" location="Indice!A12" display="Ritorna all'Indice"/>
  </hyperlinks>
  <printOptions/>
  <pageMargins left="0.25972222222222224" right="0.12916666666666668" top="0.42986111111111114" bottom="0.6402777777777777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PageLayoutView="0" workbookViewId="0" topLeftCell="A1">
      <selection activeCell="A1" sqref="A1:J1"/>
    </sheetView>
  </sheetViews>
  <sheetFormatPr defaultColWidth="9.00390625" defaultRowHeight="12.75"/>
  <cols>
    <col min="1" max="1" width="12.8515625" style="39" customWidth="1"/>
    <col min="2" max="2" width="13.421875" style="39" customWidth="1"/>
    <col min="3" max="3" width="9.140625" style="39" customWidth="1"/>
    <col min="4" max="4" width="10.140625" style="39" customWidth="1"/>
    <col min="5" max="5" width="13.57421875" style="39" customWidth="1"/>
    <col min="6" max="6" width="22.57421875" style="39" customWidth="1"/>
    <col min="7" max="7" width="16.421875" style="39" customWidth="1"/>
    <col min="8" max="8" width="10.421875" style="39" customWidth="1"/>
    <col min="9" max="9" width="11.421875" style="39" customWidth="1"/>
    <col min="10" max="10" width="12.28125" style="39" customWidth="1"/>
    <col min="11" max="11" width="9.00390625" style="39" customWidth="1"/>
    <col min="12" max="16384" width="9.00390625" style="6" customWidth="1"/>
  </cols>
  <sheetData>
    <row r="1" spans="1:11" s="17" customFormat="1" ht="24.75" customHeight="1">
      <c r="A1" s="75" t="s">
        <v>134</v>
      </c>
      <c r="B1" s="75"/>
      <c r="C1" s="75"/>
      <c r="D1" s="75"/>
      <c r="E1" s="75"/>
      <c r="F1" s="75"/>
      <c r="G1" s="75"/>
      <c r="H1" s="75"/>
      <c r="I1" s="75"/>
      <c r="J1" s="75"/>
      <c r="K1" s="5" t="s">
        <v>2</v>
      </c>
    </row>
    <row r="2" spans="1:11" s="17" customFormat="1" ht="11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0" s="13" customFormat="1" ht="10.5" customHeight="1">
      <c r="A3" s="80" t="s">
        <v>63</v>
      </c>
      <c r="B3" s="81" t="s">
        <v>64</v>
      </c>
      <c r="C3" s="82" t="s">
        <v>65</v>
      </c>
      <c r="D3" s="82"/>
      <c r="E3" s="82"/>
      <c r="F3" s="82" t="s">
        <v>66</v>
      </c>
      <c r="G3" s="82"/>
      <c r="H3" s="82"/>
      <c r="I3" s="82"/>
      <c r="J3" s="83" t="s">
        <v>67</v>
      </c>
    </row>
    <row r="4" spans="1:10" s="13" customFormat="1" ht="107.25" customHeight="1">
      <c r="A4" s="80"/>
      <c r="B4" s="81"/>
      <c r="C4" s="84" t="s">
        <v>27</v>
      </c>
      <c r="D4" s="84" t="s">
        <v>41</v>
      </c>
      <c r="E4" s="84" t="s">
        <v>68</v>
      </c>
      <c r="F4" s="84" t="s">
        <v>69</v>
      </c>
      <c r="G4" s="84" t="s">
        <v>70</v>
      </c>
      <c r="H4" s="84" t="s">
        <v>71</v>
      </c>
      <c r="I4" s="84" t="s">
        <v>72</v>
      </c>
      <c r="J4" s="83"/>
    </row>
    <row r="5" spans="1:10" s="13" customFormat="1" ht="18.75" customHeight="1">
      <c r="A5" s="170"/>
      <c r="B5" s="171"/>
      <c r="C5" s="170"/>
      <c r="D5" s="170"/>
      <c r="E5" s="170"/>
      <c r="F5" s="170"/>
      <c r="G5" s="170"/>
      <c r="H5" s="170"/>
      <c r="I5" s="170"/>
      <c r="J5" s="170"/>
    </row>
    <row r="6" spans="1:10" s="39" customFormat="1" ht="12">
      <c r="A6" s="85">
        <v>2018</v>
      </c>
      <c r="B6" s="86">
        <v>2511.3</v>
      </c>
      <c r="C6" s="86">
        <v>22214.1</v>
      </c>
      <c r="D6" s="86">
        <v>4174.9</v>
      </c>
      <c r="E6" s="86">
        <v>26389</v>
      </c>
      <c r="F6" s="86">
        <v>25305.5</v>
      </c>
      <c r="G6" s="86">
        <v>30704.3</v>
      </c>
      <c r="H6" s="86">
        <v>20383.1</v>
      </c>
      <c r="I6" s="86">
        <v>76392.9</v>
      </c>
      <c r="J6" s="86">
        <v>105378.4</v>
      </c>
    </row>
    <row r="7" spans="1:10" s="39" customFormat="1" ht="12">
      <c r="A7" s="85">
        <v>2019</v>
      </c>
      <c r="B7" s="86">
        <v>2439</v>
      </c>
      <c r="C7" s="86">
        <v>22801</v>
      </c>
      <c r="D7" s="86">
        <v>4354</v>
      </c>
      <c r="E7" s="86">
        <v>27155</v>
      </c>
      <c r="F7" s="86">
        <v>28781</v>
      </c>
      <c r="G7" s="86">
        <v>30566</v>
      </c>
      <c r="H7" s="86">
        <f>I7-(F7+G7)</f>
        <v>20376</v>
      </c>
      <c r="I7" s="86">
        <v>79723</v>
      </c>
      <c r="J7" s="86">
        <f>B7+E7+I7</f>
        <v>109317</v>
      </c>
    </row>
    <row r="8" spans="1:10" s="39" customFormat="1" ht="12">
      <c r="A8" s="85">
        <v>2020</v>
      </c>
      <c r="B8" s="86">
        <v>2269.3</v>
      </c>
      <c r="C8" s="86">
        <v>20345</v>
      </c>
      <c r="D8" s="86">
        <v>4093</v>
      </c>
      <c r="E8" s="86">
        <f>C8+D8</f>
        <v>24438</v>
      </c>
      <c r="F8" s="86">
        <v>21232</v>
      </c>
      <c r="G8" s="86">
        <v>29751</v>
      </c>
      <c r="H8" s="86">
        <f>I8-(F8+G8)</f>
        <v>19834</v>
      </c>
      <c r="I8" s="86">
        <v>70817</v>
      </c>
      <c r="J8" s="86">
        <v>97525</v>
      </c>
    </row>
    <row r="9" spans="1:10" s="39" customFormat="1" ht="12">
      <c r="A9" s="85"/>
      <c r="B9" s="87"/>
      <c r="C9" s="87"/>
      <c r="D9" s="87"/>
      <c r="E9" s="87"/>
      <c r="F9" s="87"/>
      <c r="G9" s="87"/>
      <c r="H9" s="87"/>
      <c r="I9" s="87"/>
      <c r="J9" s="87"/>
    </row>
    <row r="10" spans="1:10" ht="12">
      <c r="A10" s="88"/>
      <c r="B10" s="89" t="s">
        <v>133</v>
      </c>
      <c r="C10" s="89"/>
      <c r="D10" s="89"/>
      <c r="E10" s="89"/>
      <c r="F10" s="89"/>
      <c r="G10" s="89"/>
      <c r="H10" s="89"/>
      <c r="I10" s="89"/>
      <c r="J10" s="89"/>
    </row>
    <row r="11" spans="1:10" ht="12">
      <c r="A11" s="88"/>
      <c r="B11" s="90"/>
      <c r="C11" s="90"/>
      <c r="D11" s="90"/>
      <c r="E11" s="90"/>
      <c r="F11" s="90"/>
      <c r="G11" s="90"/>
      <c r="H11" s="90"/>
      <c r="I11" s="90"/>
      <c r="J11" s="90"/>
    </row>
    <row r="12" spans="1:11" ht="12">
      <c r="A12" s="85" t="s">
        <v>73</v>
      </c>
      <c r="B12" s="86">
        <v>33</v>
      </c>
      <c r="C12" s="86">
        <v>867</v>
      </c>
      <c r="D12" s="86">
        <v>271</v>
      </c>
      <c r="E12" s="86">
        <f aca="true" t="shared" si="0" ref="E12:E23">SUM(C12:D12)</f>
        <v>1138</v>
      </c>
      <c r="F12" s="86">
        <v>1051</v>
      </c>
      <c r="G12" s="86">
        <v>1202</v>
      </c>
      <c r="H12" s="86">
        <f aca="true" t="shared" si="1" ref="H12:H23">I12-(F12+G12)</f>
        <v>1003</v>
      </c>
      <c r="I12" s="86">
        <v>3256</v>
      </c>
      <c r="J12" s="86">
        <v>4428</v>
      </c>
      <c r="K12" s="40"/>
    </row>
    <row r="13" spans="1:11" ht="12">
      <c r="A13" s="85" t="s">
        <v>74</v>
      </c>
      <c r="B13" s="86">
        <v>106</v>
      </c>
      <c r="C13" s="86">
        <v>2628</v>
      </c>
      <c r="D13" s="86">
        <v>639</v>
      </c>
      <c r="E13" s="86">
        <f t="shared" si="0"/>
        <v>3267</v>
      </c>
      <c r="F13" s="86">
        <v>2259</v>
      </c>
      <c r="G13" s="86">
        <v>2784</v>
      </c>
      <c r="H13" s="86">
        <f t="shared" si="1"/>
        <v>1840</v>
      </c>
      <c r="I13" s="86">
        <v>6883</v>
      </c>
      <c r="J13" s="86">
        <v>10255</v>
      </c>
      <c r="K13" s="40"/>
    </row>
    <row r="14" spans="1:11" ht="12">
      <c r="A14" s="85" t="s">
        <v>75</v>
      </c>
      <c r="B14" s="86">
        <v>592</v>
      </c>
      <c r="C14" s="86">
        <v>1346</v>
      </c>
      <c r="D14" s="86">
        <v>380</v>
      </c>
      <c r="E14" s="86">
        <f t="shared" si="0"/>
        <v>1726</v>
      </c>
      <c r="F14" s="86">
        <v>1309</v>
      </c>
      <c r="G14" s="86">
        <v>1947</v>
      </c>
      <c r="H14" s="86">
        <f t="shared" si="1"/>
        <v>1302</v>
      </c>
      <c r="I14" s="86">
        <v>4558</v>
      </c>
      <c r="J14" s="86">
        <v>6875</v>
      </c>
      <c r="K14" s="40"/>
    </row>
    <row r="15" spans="1:11" ht="12">
      <c r="A15" s="85" t="s">
        <v>76</v>
      </c>
      <c r="B15" s="86">
        <v>296</v>
      </c>
      <c r="C15" s="86">
        <v>7451</v>
      </c>
      <c r="D15" s="86">
        <v>1520</v>
      </c>
      <c r="E15" s="86">
        <f t="shared" si="0"/>
        <v>8971</v>
      </c>
      <c r="F15" s="86">
        <v>8757</v>
      </c>
      <c r="G15" s="86">
        <v>10361</v>
      </c>
      <c r="H15" s="86">
        <f t="shared" si="1"/>
        <v>6508</v>
      </c>
      <c r="I15" s="86">
        <v>25626</v>
      </c>
      <c r="J15" s="86">
        <v>34894</v>
      </c>
      <c r="K15" s="40"/>
    </row>
    <row r="16" spans="1:11" ht="12">
      <c r="A16" s="85" t="s">
        <v>77</v>
      </c>
      <c r="B16" s="86">
        <v>81</v>
      </c>
      <c r="C16" s="86">
        <v>1156</v>
      </c>
      <c r="D16" s="86">
        <v>469</v>
      </c>
      <c r="E16" s="86">
        <f t="shared" si="0"/>
        <v>1625</v>
      </c>
      <c r="F16" s="86">
        <v>2425</v>
      </c>
      <c r="G16" s="86">
        <v>2269</v>
      </c>
      <c r="H16" s="86">
        <f t="shared" si="1"/>
        <v>1973</v>
      </c>
      <c r="I16" s="86">
        <v>6667</v>
      </c>
      <c r="J16" s="86">
        <v>8372</v>
      </c>
      <c r="K16" s="40"/>
    </row>
    <row r="17" spans="1:11" ht="12">
      <c r="A17" s="85" t="s">
        <v>78</v>
      </c>
      <c r="B17" s="86">
        <v>162</v>
      </c>
      <c r="C17" s="86">
        <v>2825</v>
      </c>
      <c r="D17" s="86">
        <v>664</v>
      </c>
      <c r="E17" s="86">
        <f t="shared" si="0"/>
        <v>3489</v>
      </c>
      <c r="F17" s="86">
        <v>2636</v>
      </c>
      <c r="G17" s="86">
        <v>3691</v>
      </c>
      <c r="H17" s="86">
        <f t="shared" si="1"/>
        <v>2528</v>
      </c>
      <c r="I17" s="86">
        <v>8855</v>
      </c>
      <c r="J17" s="86">
        <v>12507</v>
      </c>
      <c r="K17" s="40"/>
    </row>
    <row r="18" spans="1:11" ht="12">
      <c r="A18" s="85" t="s">
        <v>79</v>
      </c>
      <c r="B18" s="86">
        <v>264</v>
      </c>
      <c r="C18" s="86">
        <v>2968</v>
      </c>
      <c r="D18" s="86">
        <v>488</v>
      </c>
      <c r="E18" s="86">
        <f t="shared" si="0"/>
        <v>3456</v>
      </c>
      <c r="F18" s="86">
        <v>1653</v>
      </c>
      <c r="G18" s="86">
        <v>2254</v>
      </c>
      <c r="H18" s="86">
        <f t="shared" si="1"/>
        <v>1514</v>
      </c>
      <c r="I18" s="86">
        <v>5421</v>
      </c>
      <c r="J18" s="86">
        <v>9141</v>
      </c>
      <c r="K18" s="40"/>
    </row>
    <row r="19" spans="1:11" ht="12">
      <c r="A19" s="85" t="s">
        <v>80</v>
      </c>
      <c r="B19" s="86">
        <v>374</v>
      </c>
      <c r="C19" s="86">
        <v>1463</v>
      </c>
      <c r="D19" s="86">
        <v>369</v>
      </c>
      <c r="E19" s="86">
        <f t="shared" si="0"/>
        <v>1832</v>
      </c>
      <c r="F19" s="86">
        <v>1395</v>
      </c>
      <c r="G19" s="86">
        <v>2274</v>
      </c>
      <c r="H19" s="86">
        <f t="shared" si="1"/>
        <v>1629</v>
      </c>
      <c r="I19" s="86">
        <v>5298</v>
      </c>
      <c r="J19" s="86">
        <v>7504</v>
      </c>
      <c r="K19" s="40"/>
    </row>
    <row r="20" spans="1:11" ht="12">
      <c r="A20" s="85" t="s">
        <v>81</v>
      </c>
      <c r="B20" s="86">
        <v>352</v>
      </c>
      <c r="C20" s="86">
        <v>495</v>
      </c>
      <c r="D20" s="86">
        <v>292</v>
      </c>
      <c r="E20" s="86">
        <f t="shared" si="0"/>
        <v>787</v>
      </c>
      <c r="F20" s="86">
        <v>1240</v>
      </c>
      <c r="G20" s="86">
        <v>1404</v>
      </c>
      <c r="H20" s="86">
        <f t="shared" si="1"/>
        <v>1294</v>
      </c>
      <c r="I20" s="86">
        <v>3938</v>
      </c>
      <c r="J20" s="86">
        <v>5076</v>
      </c>
      <c r="K20" s="40"/>
    </row>
    <row r="21" spans="1:11" ht="12">
      <c r="A21" s="85" t="s">
        <v>82</v>
      </c>
      <c r="B21" s="86">
        <v>35</v>
      </c>
      <c r="C21" s="86">
        <v>2155</v>
      </c>
      <c r="D21" s="86">
        <v>347</v>
      </c>
      <c r="E21" s="86">
        <f t="shared" si="0"/>
        <v>2502</v>
      </c>
      <c r="F21" s="91">
        <v>1582</v>
      </c>
      <c r="G21" s="91">
        <v>2192</v>
      </c>
      <c r="H21" s="86">
        <f t="shared" si="1"/>
        <v>1090</v>
      </c>
      <c r="I21" s="86">
        <v>4864</v>
      </c>
      <c r="J21" s="86">
        <v>7402</v>
      </c>
      <c r="K21" s="40"/>
    </row>
    <row r="22" spans="1:11" ht="12.75" thickBot="1">
      <c r="A22" s="92" t="s">
        <v>4</v>
      </c>
      <c r="B22" s="93">
        <v>2295</v>
      </c>
      <c r="C22" s="93">
        <v>23354</v>
      </c>
      <c r="D22" s="93">
        <v>5438</v>
      </c>
      <c r="E22" s="93">
        <f t="shared" si="0"/>
        <v>28792</v>
      </c>
      <c r="F22" s="93">
        <v>24307</v>
      </c>
      <c r="G22" s="93">
        <v>30378</v>
      </c>
      <c r="H22" s="93">
        <f t="shared" si="1"/>
        <v>20682</v>
      </c>
      <c r="I22" s="93">
        <v>75367</v>
      </c>
      <c r="J22" s="93">
        <v>106454</v>
      </c>
      <c r="K22" s="40"/>
    </row>
    <row r="23" spans="1:11" ht="13.5" thickBot="1" thickTop="1">
      <c r="A23" s="94" t="s">
        <v>16</v>
      </c>
      <c r="B23" s="95">
        <v>34627.9</v>
      </c>
      <c r="C23" s="95">
        <v>337345.6</v>
      </c>
      <c r="D23" s="95">
        <v>85296.5</v>
      </c>
      <c r="E23" s="95">
        <f t="shared" si="0"/>
        <v>422642.1</v>
      </c>
      <c r="F23" s="96">
        <v>392093.4</v>
      </c>
      <c r="G23" s="96">
        <v>458091.8</v>
      </c>
      <c r="H23" s="95">
        <f t="shared" si="1"/>
        <v>329832.30000000005</v>
      </c>
      <c r="I23" s="95">
        <v>1180017.5</v>
      </c>
      <c r="J23" s="95">
        <v>1637287.5</v>
      </c>
      <c r="K23" s="40"/>
    </row>
    <row r="24" spans="1:11" s="45" customFormat="1" ht="11.25">
      <c r="A24" s="24" t="s">
        <v>129</v>
      </c>
      <c r="B24" s="41"/>
      <c r="C24" s="42"/>
      <c r="D24" s="42"/>
      <c r="E24" s="42"/>
      <c r="F24" s="42"/>
      <c r="G24" s="42"/>
      <c r="H24" s="42"/>
      <c r="I24" s="42"/>
      <c r="J24" s="43"/>
      <c r="K24" s="44"/>
    </row>
  </sheetData>
  <sheetProtection selectLockedCells="1" selectUnlockedCells="1"/>
  <mergeCells count="7">
    <mergeCell ref="B10:J10"/>
    <mergeCell ref="A1:J1"/>
    <mergeCell ref="A3:A4"/>
    <mergeCell ref="B3:B4"/>
    <mergeCell ref="C3:E3"/>
    <mergeCell ref="F3:I3"/>
    <mergeCell ref="J3:J4"/>
  </mergeCells>
  <hyperlinks>
    <hyperlink ref="K1" location="Indice!A12" display="Ritorna all'Indic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1"/>
  <sheetViews>
    <sheetView showGridLines="0" zoomScalePageLayoutView="0" workbookViewId="0" topLeftCell="A1">
      <selection activeCell="A1" sqref="A1:D1"/>
    </sheetView>
  </sheetViews>
  <sheetFormatPr defaultColWidth="9.00390625" defaultRowHeight="12.75" customHeight="1"/>
  <cols>
    <col min="1" max="1" width="55.28125" style="39" customWidth="1"/>
    <col min="2" max="2" width="11.57421875" style="39" customWidth="1"/>
    <col min="3" max="3" width="10.8515625" style="39" customWidth="1"/>
    <col min="4" max="4" width="11.7109375" style="39" customWidth="1"/>
    <col min="5" max="5" width="12.28125" style="6" customWidth="1"/>
    <col min="6" max="6" width="16.7109375" style="6" customWidth="1"/>
    <col min="7" max="16384" width="9.00390625" style="6" customWidth="1"/>
  </cols>
  <sheetData>
    <row r="1" spans="1:4" ht="27.75" customHeight="1">
      <c r="A1" s="77" t="s">
        <v>135</v>
      </c>
      <c r="B1" s="77"/>
      <c r="C1" s="77"/>
      <c r="D1" s="77"/>
    </row>
    <row r="2" spans="1:7" ht="12.75" customHeight="1">
      <c r="A2" s="46"/>
      <c r="B2" s="10"/>
      <c r="C2" s="10"/>
      <c r="D2" s="10"/>
      <c r="E2" s="10"/>
      <c r="F2" s="47" t="s">
        <v>2</v>
      </c>
      <c r="G2" s="14"/>
    </row>
    <row r="3" spans="1:6" s="11" customFormat="1" ht="12.75" customHeight="1">
      <c r="A3" s="97" t="s">
        <v>22</v>
      </c>
      <c r="B3" s="124">
        <v>2018</v>
      </c>
      <c r="C3" s="124">
        <v>2019</v>
      </c>
      <c r="D3" s="124">
        <v>2020</v>
      </c>
      <c r="E3" s="124">
        <v>2021</v>
      </c>
      <c r="F3" s="14"/>
    </row>
    <row r="4" spans="1:6" s="17" customFormat="1" ht="12.75" customHeight="1">
      <c r="A4" s="97"/>
      <c r="B4" s="124"/>
      <c r="C4" s="124"/>
      <c r="D4" s="124"/>
      <c r="E4" s="124"/>
      <c r="F4" s="12"/>
    </row>
    <row r="5" spans="1:7" s="17" customFormat="1" ht="6" customHeight="1">
      <c r="A5" s="90"/>
      <c r="B5" s="144"/>
      <c r="C5" s="144"/>
      <c r="D5" s="144"/>
      <c r="E5" s="116"/>
      <c r="F5" s="12"/>
      <c r="G5" s="12"/>
    </row>
    <row r="6" spans="1:5" s="17" customFormat="1" ht="12.75" customHeight="1">
      <c r="A6" s="101" t="s">
        <v>23</v>
      </c>
      <c r="B6" s="172">
        <v>470.1</v>
      </c>
      <c r="C6" s="116">
        <v>592.4</v>
      </c>
      <c r="D6" s="116">
        <v>461.4</v>
      </c>
      <c r="E6" s="173">
        <v>560.4</v>
      </c>
    </row>
    <row r="7" spans="1:5" s="17" customFormat="1" ht="12.75" customHeight="1">
      <c r="A7" s="105" t="s">
        <v>24</v>
      </c>
      <c r="B7" s="144">
        <v>459.3</v>
      </c>
      <c r="C7" s="116">
        <v>581.3</v>
      </c>
      <c r="D7" s="116">
        <v>452.6</v>
      </c>
      <c r="E7" s="173">
        <v>549.6</v>
      </c>
    </row>
    <row r="8" spans="1:5" s="18" customFormat="1" ht="12.75" customHeight="1">
      <c r="A8" s="105" t="s">
        <v>83</v>
      </c>
      <c r="B8" s="144">
        <v>10.7</v>
      </c>
      <c r="C8" s="174">
        <v>11.1</v>
      </c>
      <c r="D8" s="116">
        <v>8.7</v>
      </c>
      <c r="E8" s="173">
        <v>10.9</v>
      </c>
    </row>
    <row r="9" spans="1:5" s="17" customFormat="1" ht="12.75" customHeight="1">
      <c r="A9" s="107" t="s">
        <v>26</v>
      </c>
      <c r="B9" s="137">
        <v>6279.5</v>
      </c>
      <c r="C9" s="175">
        <v>6062.3</v>
      </c>
      <c r="D9" s="175">
        <v>5704.8</v>
      </c>
      <c r="E9" s="176">
        <v>6650.8</v>
      </c>
    </row>
    <row r="10" spans="1:5" s="18" customFormat="1" ht="12.75" customHeight="1">
      <c r="A10" s="108" t="s">
        <v>27</v>
      </c>
      <c r="B10" s="177">
        <v>5941.1</v>
      </c>
      <c r="C10" s="175">
        <v>5611.3</v>
      </c>
      <c r="D10" s="175">
        <v>5306.4</v>
      </c>
      <c r="E10" s="176">
        <v>6015.6</v>
      </c>
    </row>
    <row r="11" spans="1:5" s="17" customFormat="1" ht="12.75" customHeight="1">
      <c r="A11" s="105" t="s">
        <v>84</v>
      </c>
      <c r="B11" s="144">
        <v>201</v>
      </c>
      <c r="C11" s="116">
        <v>138.1</v>
      </c>
      <c r="D11" s="116">
        <v>160.7</v>
      </c>
      <c r="E11" s="173">
        <v>192.1</v>
      </c>
    </row>
    <row r="12" spans="1:5" s="17" customFormat="1" ht="12.75" customHeight="1">
      <c r="A12" s="105" t="s">
        <v>85</v>
      </c>
      <c r="B12" s="144">
        <v>4530</v>
      </c>
      <c r="C12" s="116">
        <v>4143.2</v>
      </c>
      <c r="D12" s="116">
        <v>3897</v>
      </c>
      <c r="E12" s="173">
        <v>4774.3</v>
      </c>
    </row>
    <row r="13" spans="1:5" s="49" customFormat="1" ht="12.75" customHeight="1">
      <c r="A13" s="111" t="s">
        <v>30</v>
      </c>
      <c r="B13" s="163">
        <v>327</v>
      </c>
      <c r="C13" s="147">
        <v>297.4</v>
      </c>
      <c r="D13" s="147">
        <v>227.8</v>
      </c>
      <c r="E13" s="178">
        <v>332.5</v>
      </c>
    </row>
    <row r="14" spans="1:5" s="49" customFormat="1" ht="24" customHeight="1">
      <c r="A14" s="111" t="s">
        <v>31</v>
      </c>
      <c r="B14" s="163">
        <v>1033.2</v>
      </c>
      <c r="C14" s="147">
        <v>925.3</v>
      </c>
      <c r="D14" s="147">
        <v>684</v>
      </c>
      <c r="E14" s="178">
        <v>839.4</v>
      </c>
    </row>
    <row r="15" spans="1:5" s="49" customFormat="1" ht="12.75" customHeight="1">
      <c r="A15" s="111" t="s">
        <v>32</v>
      </c>
      <c r="B15" s="163">
        <v>470.3</v>
      </c>
      <c r="C15" s="147">
        <v>395.7</v>
      </c>
      <c r="D15" s="147">
        <v>317.9</v>
      </c>
      <c r="E15" s="178">
        <v>368.6</v>
      </c>
    </row>
    <row r="16" spans="1:5" s="49" customFormat="1" ht="25.5" customHeight="1">
      <c r="A16" s="111" t="s">
        <v>33</v>
      </c>
      <c r="B16" s="163">
        <v>546.9</v>
      </c>
      <c r="C16" s="147">
        <v>566.4</v>
      </c>
      <c r="D16" s="147">
        <v>583.8</v>
      </c>
      <c r="E16" s="178">
        <v>529.1</v>
      </c>
    </row>
    <row r="17" spans="1:5" s="49" customFormat="1" ht="25.5" customHeight="1">
      <c r="A17" s="111" t="s">
        <v>34</v>
      </c>
      <c r="B17" s="163">
        <v>394.3</v>
      </c>
      <c r="C17" s="147">
        <v>311.6</v>
      </c>
      <c r="D17" s="179">
        <v>270.8</v>
      </c>
      <c r="E17" s="180">
        <v>403.7</v>
      </c>
    </row>
    <row r="18" spans="1:5" s="49" customFormat="1" ht="24.75" customHeight="1">
      <c r="A18" s="111" t="s">
        <v>35</v>
      </c>
      <c r="B18" s="163">
        <v>322.2</v>
      </c>
      <c r="C18" s="147">
        <v>302.1</v>
      </c>
      <c r="D18" s="179">
        <v>289</v>
      </c>
      <c r="E18" s="180">
        <v>332.3</v>
      </c>
    </row>
    <row r="19" spans="1:5" s="49" customFormat="1" ht="21.75" customHeight="1">
      <c r="A19" s="111" t="s">
        <v>36</v>
      </c>
      <c r="B19" s="163">
        <v>593.8</v>
      </c>
      <c r="C19" s="147">
        <v>535.9</v>
      </c>
      <c r="D19" s="147">
        <v>497.5</v>
      </c>
      <c r="E19" s="178">
        <v>578.4</v>
      </c>
    </row>
    <row r="20" spans="1:5" s="49" customFormat="1" ht="11.25" customHeight="1">
      <c r="A20" s="111" t="s">
        <v>37</v>
      </c>
      <c r="B20" s="163">
        <v>620.3</v>
      </c>
      <c r="C20" s="147">
        <v>577.9</v>
      </c>
      <c r="D20" s="147">
        <v>804.5</v>
      </c>
      <c r="E20" s="178">
        <v>1153.6</v>
      </c>
    </row>
    <row r="21" spans="1:5" s="49" customFormat="1" ht="25.5" customHeight="1">
      <c r="A21" s="111" t="s">
        <v>38</v>
      </c>
      <c r="B21" s="163">
        <v>221.9</v>
      </c>
      <c r="C21" s="147">
        <v>231</v>
      </c>
      <c r="D21" s="147">
        <v>221.6</v>
      </c>
      <c r="E21" s="178">
        <v>236.7</v>
      </c>
    </row>
    <row r="22" spans="1:5" s="17" customFormat="1" ht="11.25" customHeight="1">
      <c r="A22" s="105" t="s">
        <v>39</v>
      </c>
      <c r="B22" s="144">
        <v>870.6</v>
      </c>
      <c r="C22" s="116">
        <v>991</v>
      </c>
      <c r="D22" s="116">
        <v>867.2</v>
      </c>
      <c r="E22" s="173">
        <v>520.6</v>
      </c>
    </row>
    <row r="23" spans="1:5" s="18" customFormat="1" ht="12.75" customHeight="1">
      <c r="A23" s="105" t="s">
        <v>40</v>
      </c>
      <c r="B23" s="144">
        <v>339.5</v>
      </c>
      <c r="C23" s="116">
        <v>339</v>
      </c>
      <c r="D23" s="116">
        <v>381.6</v>
      </c>
      <c r="E23" s="173">
        <v>528.6</v>
      </c>
    </row>
    <row r="24" spans="1:5" s="17" customFormat="1" ht="12.75" customHeight="1">
      <c r="A24" s="108" t="s">
        <v>41</v>
      </c>
      <c r="B24" s="181">
        <v>338.4</v>
      </c>
      <c r="C24" s="175">
        <v>451</v>
      </c>
      <c r="D24" s="175">
        <v>398.4</v>
      </c>
      <c r="E24" s="173">
        <v>635.2</v>
      </c>
    </row>
    <row r="25" spans="1:5" s="18" customFormat="1" ht="11.25" customHeight="1">
      <c r="A25" s="107" t="s">
        <v>42</v>
      </c>
      <c r="B25" s="172">
        <v>12738.9</v>
      </c>
      <c r="C25" s="175">
        <v>12969.4</v>
      </c>
      <c r="D25" s="175">
        <v>11847.4</v>
      </c>
      <c r="E25" s="182">
        <v>16513.3</v>
      </c>
    </row>
    <row r="26" spans="1:5" s="17" customFormat="1" ht="42" customHeight="1">
      <c r="A26" s="108" t="s">
        <v>43</v>
      </c>
      <c r="B26" s="172">
        <v>3364.9</v>
      </c>
      <c r="C26" s="175">
        <v>3260.6</v>
      </c>
      <c r="D26" s="175">
        <v>3041.4</v>
      </c>
      <c r="E26" s="182">
        <v>3647.1</v>
      </c>
    </row>
    <row r="27" spans="1:5" s="17" customFormat="1" ht="12.75" customHeight="1">
      <c r="A27" s="105" t="s">
        <v>44</v>
      </c>
      <c r="B27" s="144">
        <v>1296.4</v>
      </c>
      <c r="C27" s="116">
        <v>1180.4</v>
      </c>
      <c r="D27" s="116">
        <v>1036</v>
      </c>
      <c r="E27" s="173">
        <v>1086.7</v>
      </c>
    </row>
    <row r="28" spans="1:5" s="17" customFormat="1" ht="12.75" customHeight="1">
      <c r="A28" s="105" t="s">
        <v>45</v>
      </c>
      <c r="B28" s="144">
        <v>1179.6</v>
      </c>
      <c r="C28" s="116">
        <v>1229</v>
      </c>
      <c r="D28" s="116">
        <v>1107.8</v>
      </c>
      <c r="E28" s="173">
        <v>1576.1</v>
      </c>
    </row>
    <row r="29" spans="1:5" s="18" customFormat="1" ht="11.25" customHeight="1">
      <c r="A29" s="105" t="s">
        <v>46</v>
      </c>
      <c r="B29" s="144">
        <v>490</v>
      </c>
      <c r="C29" s="116">
        <v>441.9</v>
      </c>
      <c r="D29" s="116">
        <v>320.6</v>
      </c>
      <c r="E29" s="176">
        <v>497.9</v>
      </c>
    </row>
    <row r="30" spans="1:5" s="17" customFormat="1" ht="12.75" customHeight="1">
      <c r="A30" s="105" t="s">
        <v>47</v>
      </c>
      <c r="B30" s="144">
        <v>398.9</v>
      </c>
      <c r="C30" s="116">
        <v>409.3</v>
      </c>
      <c r="D30" s="116">
        <v>577.1</v>
      </c>
      <c r="E30" s="173">
        <v>486.5</v>
      </c>
    </row>
    <row r="31" spans="1:5" s="17" customFormat="1" ht="45.75" customHeight="1">
      <c r="A31" s="108" t="s">
        <v>48</v>
      </c>
      <c r="B31" s="172">
        <v>7606.5</v>
      </c>
      <c r="C31" s="175">
        <v>7750.6</v>
      </c>
      <c r="D31" s="175">
        <v>6927.6</v>
      </c>
      <c r="E31" s="176">
        <v>10595.9</v>
      </c>
    </row>
    <row r="32" spans="1:5" s="18" customFormat="1" ht="12.75" customHeight="1">
      <c r="A32" s="105" t="s">
        <v>49</v>
      </c>
      <c r="B32" s="144">
        <v>352.6</v>
      </c>
      <c r="C32" s="116">
        <v>389.6</v>
      </c>
      <c r="D32" s="116">
        <v>432</v>
      </c>
      <c r="E32" s="173">
        <v>489.4</v>
      </c>
    </row>
    <row r="33" spans="1:5" s="17" customFormat="1" ht="12.75" customHeight="1">
      <c r="A33" s="105" t="s">
        <v>50</v>
      </c>
      <c r="B33" s="144">
        <v>5394.3</v>
      </c>
      <c r="C33" s="116">
        <v>5554.2</v>
      </c>
      <c r="D33" s="116">
        <v>4940.2</v>
      </c>
      <c r="E33" s="173">
        <v>8410</v>
      </c>
    </row>
    <row r="34" spans="1:5" s="17" customFormat="1" ht="12.75" customHeight="1">
      <c r="A34" s="105" t="s">
        <v>51</v>
      </c>
      <c r="B34" s="144">
        <v>1174.6</v>
      </c>
      <c r="C34" s="116">
        <v>1063.5</v>
      </c>
      <c r="D34" s="116">
        <v>1023.2</v>
      </c>
      <c r="E34" s="173">
        <v>1172.1</v>
      </c>
    </row>
    <row r="35" spans="1:5" s="17" customFormat="1" ht="12.75" customHeight="1">
      <c r="A35" s="105" t="s">
        <v>52</v>
      </c>
      <c r="B35" s="144">
        <v>685</v>
      </c>
      <c r="C35" s="116">
        <v>743.3</v>
      </c>
      <c r="D35" s="116">
        <v>532.2</v>
      </c>
      <c r="E35" s="173">
        <v>524.5</v>
      </c>
    </row>
    <row r="36" spans="1:5" s="17" customFormat="1" ht="63.75" customHeight="1">
      <c r="A36" s="108" t="s">
        <v>53</v>
      </c>
      <c r="B36" s="183">
        <v>1767.5</v>
      </c>
      <c r="C36" s="175">
        <v>1958.3</v>
      </c>
      <c r="D36" s="175">
        <v>1878.4</v>
      </c>
      <c r="E36" s="176">
        <v>2270.3</v>
      </c>
    </row>
    <row r="37" spans="1:5" s="17" customFormat="1" ht="12.75" customHeight="1">
      <c r="A37" s="105" t="s">
        <v>54</v>
      </c>
      <c r="B37" s="144">
        <v>963.7</v>
      </c>
      <c r="C37" s="116">
        <v>1191.4</v>
      </c>
      <c r="D37" s="116">
        <v>1151.9</v>
      </c>
      <c r="E37" s="173">
        <v>1346.5</v>
      </c>
    </row>
    <row r="38" spans="1:5" s="18" customFormat="1" ht="12.75" customHeight="1">
      <c r="A38" s="105" t="s">
        <v>55</v>
      </c>
      <c r="B38" s="144">
        <v>120</v>
      </c>
      <c r="C38" s="116">
        <v>104.2</v>
      </c>
      <c r="D38" s="116">
        <v>119.9</v>
      </c>
      <c r="E38" s="173">
        <v>157.7</v>
      </c>
    </row>
    <row r="39" spans="1:5" s="17" customFormat="1" ht="12.75" customHeight="1">
      <c r="A39" s="105" t="s">
        <v>56</v>
      </c>
      <c r="B39" s="144">
        <v>316.6</v>
      </c>
      <c r="C39" s="116">
        <v>360.1</v>
      </c>
      <c r="D39" s="116">
        <v>392.3</v>
      </c>
      <c r="E39" s="173">
        <v>442.1</v>
      </c>
    </row>
    <row r="40" spans="1:5" s="17" customFormat="1" ht="12.75" customHeight="1">
      <c r="A40" s="105" t="s">
        <v>57</v>
      </c>
      <c r="B40" s="144">
        <v>285.4</v>
      </c>
      <c r="C40" s="116">
        <v>232.5</v>
      </c>
      <c r="D40" s="116">
        <v>174</v>
      </c>
      <c r="E40" s="173">
        <v>220.5</v>
      </c>
    </row>
    <row r="41" spans="1:5" s="17" customFormat="1" ht="12.75" customHeight="1">
      <c r="A41" s="105" t="s">
        <v>58</v>
      </c>
      <c r="B41" s="144">
        <v>81.8</v>
      </c>
      <c r="C41" s="116">
        <v>70.1</v>
      </c>
      <c r="D41" s="116">
        <v>40.4</v>
      </c>
      <c r="E41" s="173">
        <v>103.6</v>
      </c>
    </row>
    <row r="42" spans="1:5" s="17" customFormat="1" ht="43.5" customHeight="1">
      <c r="A42" s="105" t="s">
        <v>59</v>
      </c>
      <c r="B42" s="106">
        <v>0</v>
      </c>
      <c r="C42" s="116">
        <v>0</v>
      </c>
      <c r="D42" s="116">
        <v>0</v>
      </c>
      <c r="E42" s="116">
        <v>0</v>
      </c>
    </row>
    <row r="43" spans="1:5" s="17" customFormat="1" ht="12.75" customHeight="1">
      <c r="A43" s="184" t="s">
        <v>86</v>
      </c>
      <c r="B43" s="185">
        <v>19488.4</v>
      </c>
      <c r="C43" s="185">
        <v>19624.1</v>
      </c>
      <c r="D43" s="185">
        <v>18013.6</v>
      </c>
      <c r="E43" s="176">
        <v>23724.5</v>
      </c>
    </row>
    <row r="44" spans="1:5" s="22" customFormat="1" ht="12.75" customHeight="1" thickBot="1">
      <c r="A44" s="186" t="s">
        <v>87</v>
      </c>
      <c r="B44" s="187">
        <v>316124.9</v>
      </c>
      <c r="C44" s="187">
        <v>323203.4</v>
      </c>
      <c r="D44" s="187">
        <v>298506.8</v>
      </c>
      <c r="E44" s="187">
        <v>373419.8</v>
      </c>
    </row>
    <row r="45" spans="1:4" s="17" customFormat="1" ht="12.75" customHeight="1">
      <c r="A45" s="24" t="s">
        <v>129</v>
      </c>
      <c r="B45" s="22"/>
      <c r="C45" s="22"/>
      <c r="D45" s="22"/>
    </row>
    <row r="46" spans="1:5" s="17" customFormat="1" ht="12.75" customHeight="1">
      <c r="A46" s="22"/>
      <c r="B46" s="22"/>
      <c r="C46" s="22"/>
      <c r="D46" s="22"/>
      <c r="E46" s="22"/>
    </row>
    <row r="47" spans="1:4" s="17" customFormat="1" ht="12.75" customHeight="1">
      <c r="A47" s="22"/>
      <c r="B47" s="22"/>
      <c r="C47" s="22"/>
      <c r="D47" s="22"/>
    </row>
    <row r="48" spans="1:4" s="17" customFormat="1" ht="12.75" customHeight="1">
      <c r="A48" s="22"/>
      <c r="B48" s="22"/>
      <c r="C48" s="22"/>
      <c r="D48" s="22"/>
    </row>
    <row r="49" spans="1:4" s="17" customFormat="1" ht="12.75" customHeight="1">
      <c r="A49" s="22"/>
      <c r="B49" s="22"/>
      <c r="C49" s="22"/>
      <c r="D49" s="22"/>
    </row>
    <row r="50" spans="1:4" s="17" customFormat="1" ht="12.75" customHeight="1">
      <c r="A50" s="22"/>
      <c r="B50" s="22"/>
      <c r="C50" s="22"/>
      <c r="D50" s="22"/>
    </row>
    <row r="51" spans="1:4" s="17" customFormat="1" ht="12.75" customHeight="1">
      <c r="A51" s="22"/>
      <c r="B51" s="22"/>
      <c r="C51" s="22"/>
      <c r="D51" s="22"/>
    </row>
    <row r="52" spans="1:4" s="17" customFormat="1" ht="12.75" customHeight="1">
      <c r="A52" s="22"/>
      <c r="B52" s="22"/>
      <c r="C52" s="22"/>
      <c r="D52" s="22"/>
    </row>
    <row r="53" spans="1:4" s="17" customFormat="1" ht="12.75" customHeight="1">
      <c r="A53" s="22"/>
      <c r="B53" s="22"/>
      <c r="C53" s="22"/>
      <c r="D53" s="22"/>
    </row>
    <row r="54" spans="1:4" s="17" customFormat="1" ht="12.75" customHeight="1">
      <c r="A54" s="22"/>
      <c r="B54" s="22"/>
      <c r="C54" s="22"/>
      <c r="D54" s="22"/>
    </row>
    <row r="55" spans="1:4" s="17" customFormat="1" ht="12.75" customHeight="1">
      <c r="A55" s="22"/>
      <c r="B55" s="22"/>
      <c r="C55" s="22"/>
      <c r="D55" s="22"/>
    </row>
    <row r="56" spans="1:4" s="17" customFormat="1" ht="12.75" customHeight="1">
      <c r="A56" s="22"/>
      <c r="B56" s="22"/>
      <c r="C56" s="22"/>
      <c r="D56" s="22"/>
    </row>
    <row r="57" spans="1:4" s="17" customFormat="1" ht="12.75" customHeight="1">
      <c r="A57" s="22"/>
      <c r="B57" s="22"/>
      <c r="C57" s="22"/>
      <c r="D57" s="22"/>
    </row>
    <row r="58" spans="1:4" s="17" customFormat="1" ht="12.75" customHeight="1">
      <c r="A58" s="22"/>
      <c r="B58" s="22"/>
      <c r="C58" s="22"/>
      <c r="D58" s="22"/>
    </row>
    <row r="59" spans="1:4" s="17" customFormat="1" ht="12.75" customHeight="1">
      <c r="A59" s="22"/>
      <c r="B59" s="22"/>
      <c r="C59" s="22"/>
      <c r="D59" s="22"/>
    </row>
    <row r="60" spans="1:4" s="17" customFormat="1" ht="12.75" customHeight="1">
      <c r="A60" s="22"/>
      <c r="B60" s="22"/>
      <c r="C60" s="22"/>
      <c r="D60" s="22"/>
    </row>
    <row r="61" spans="1:4" s="17" customFormat="1" ht="12.75" customHeight="1">
      <c r="A61" s="22"/>
      <c r="B61" s="22"/>
      <c r="C61" s="22"/>
      <c r="D61" s="22"/>
    </row>
    <row r="62" spans="1:4" s="17" customFormat="1" ht="12.75" customHeight="1">
      <c r="A62" s="22"/>
      <c r="B62" s="22"/>
      <c r="C62" s="22"/>
      <c r="D62" s="22"/>
    </row>
    <row r="63" spans="1:4" s="17" customFormat="1" ht="12.75" customHeight="1">
      <c r="A63" s="22"/>
      <c r="B63" s="22"/>
      <c r="C63" s="22"/>
      <c r="D63" s="22"/>
    </row>
    <row r="64" spans="1:4" s="17" customFormat="1" ht="12.75" customHeight="1">
      <c r="A64" s="22"/>
      <c r="B64" s="22"/>
      <c r="C64" s="22"/>
      <c r="D64" s="22"/>
    </row>
    <row r="65" spans="1:4" s="17" customFormat="1" ht="12.75" customHeight="1">
      <c r="A65" s="22"/>
      <c r="B65" s="22"/>
      <c r="C65" s="22"/>
      <c r="D65" s="22"/>
    </row>
    <row r="66" spans="1:4" s="17" customFormat="1" ht="12.75" customHeight="1">
      <c r="A66" s="22"/>
      <c r="B66" s="22"/>
      <c r="C66" s="22"/>
      <c r="D66" s="22"/>
    </row>
    <row r="67" spans="1:4" s="17" customFormat="1" ht="12.75" customHeight="1">
      <c r="A67" s="22"/>
      <c r="B67" s="22"/>
      <c r="C67" s="22"/>
      <c r="D67" s="22"/>
    </row>
    <row r="68" spans="1:4" s="17" customFormat="1" ht="12.75" customHeight="1">
      <c r="A68" s="22"/>
      <c r="B68" s="22"/>
      <c r="C68" s="22"/>
      <c r="D68" s="22"/>
    </row>
    <row r="69" spans="1:4" s="17" customFormat="1" ht="12.75" customHeight="1">
      <c r="A69" s="22"/>
      <c r="B69" s="22"/>
      <c r="C69" s="22"/>
      <c r="D69" s="22"/>
    </row>
    <row r="70" spans="1:4" s="17" customFormat="1" ht="12.75" customHeight="1">
      <c r="A70" s="22"/>
      <c r="B70" s="22"/>
      <c r="C70" s="22"/>
      <c r="D70" s="22"/>
    </row>
    <row r="71" spans="1:4" s="17" customFormat="1" ht="12.75" customHeight="1">
      <c r="A71" s="22"/>
      <c r="B71" s="22"/>
      <c r="C71" s="22"/>
      <c r="D71" s="22"/>
    </row>
    <row r="72" spans="1:4" s="17" customFormat="1" ht="12.75" customHeight="1">
      <c r="A72" s="22"/>
      <c r="B72" s="22"/>
      <c r="C72" s="22"/>
      <c r="D72" s="22"/>
    </row>
    <row r="73" spans="1:4" s="17" customFormat="1" ht="12.75" customHeight="1">
      <c r="A73" s="22"/>
      <c r="B73" s="22"/>
      <c r="C73" s="22"/>
      <c r="D73" s="22"/>
    </row>
    <row r="74" spans="1:4" s="17" customFormat="1" ht="12.75" customHeight="1">
      <c r="A74" s="22"/>
      <c r="B74" s="22"/>
      <c r="C74" s="22"/>
      <c r="D74" s="22"/>
    </row>
    <row r="75" spans="1:4" s="17" customFormat="1" ht="12.75" customHeight="1">
      <c r="A75" s="22"/>
      <c r="B75" s="22"/>
      <c r="C75" s="22"/>
      <c r="D75" s="22"/>
    </row>
    <row r="76" spans="1:4" s="17" customFormat="1" ht="12.75" customHeight="1">
      <c r="A76" s="22"/>
      <c r="B76" s="22"/>
      <c r="C76" s="22"/>
      <c r="D76" s="22"/>
    </row>
    <row r="77" spans="1:4" s="17" customFormat="1" ht="12.75" customHeight="1">
      <c r="A77" s="22"/>
      <c r="B77" s="22"/>
      <c r="C77" s="22"/>
      <c r="D77" s="22"/>
    </row>
    <row r="78" spans="1:4" s="17" customFormat="1" ht="12.75" customHeight="1">
      <c r="A78" s="22"/>
      <c r="B78" s="22"/>
      <c r="C78" s="22"/>
      <c r="D78" s="22"/>
    </row>
    <row r="79" spans="1:4" s="17" customFormat="1" ht="12.75" customHeight="1">
      <c r="A79" s="22"/>
      <c r="B79" s="22"/>
      <c r="C79" s="22"/>
      <c r="D79" s="22"/>
    </row>
    <row r="80" spans="1:4" s="17" customFormat="1" ht="12.75" customHeight="1">
      <c r="A80" s="22"/>
      <c r="B80" s="22"/>
      <c r="C80" s="22"/>
      <c r="D80" s="22"/>
    </row>
    <row r="81" spans="1:4" s="17" customFormat="1" ht="12.75" customHeight="1">
      <c r="A81" s="22"/>
      <c r="B81" s="22"/>
      <c r="C81" s="22"/>
      <c r="D81" s="22"/>
    </row>
    <row r="82" spans="1:4" s="17" customFormat="1" ht="12.75" customHeight="1">
      <c r="A82" s="22"/>
      <c r="B82" s="22"/>
      <c r="C82" s="22"/>
      <c r="D82" s="22"/>
    </row>
    <row r="83" spans="1:4" s="17" customFormat="1" ht="12.75" customHeight="1">
      <c r="A83" s="22"/>
      <c r="B83" s="22"/>
      <c r="C83" s="22"/>
      <c r="D83" s="22"/>
    </row>
    <row r="84" spans="1:4" s="17" customFormat="1" ht="12.75" customHeight="1">
      <c r="A84" s="22"/>
      <c r="B84" s="22"/>
      <c r="C84" s="22"/>
      <c r="D84" s="22"/>
    </row>
    <row r="85" spans="1:4" s="17" customFormat="1" ht="12.75" customHeight="1">
      <c r="A85" s="22"/>
      <c r="B85" s="22"/>
      <c r="C85" s="22"/>
      <c r="D85" s="22"/>
    </row>
    <row r="86" spans="1:4" s="17" customFormat="1" ht="12.75" customHeight="1">
      <c r="A86" s="22"/>
      <c r="B86" s="22"/>
      <c r="C86" s="22"/>
      <c r="D86" s="22"/>
    </row>
    <row r="87" spans="1:4" s="17" customFormat="1" ht="12.75" customHeight="1">
      <c r="A87" s="22"/>
      <c r="B87" s="22"/>
      <c r="C87" s="22"/>
      <c r="D87" s="22"/>
    </row>
    <row r="88" spans="1:4" s="17" customFormat="1" ht="12.75" customHeight="1">
      <c r="A88" s="22"/>
      <c r="B88" s="22"/>
      <c r="C88" s="22"/>
      <c r="D88" s="22"/>
    </row>
    <row r="89" spans="1:4" s="17" customFormat="1" ht="12.75" customHeight="1">
      <c r="A89" s="22"/>
      <c r="B89" s="22"/>
      <c r="C89" s="22"/>
      <c r="D89" s="22"/>
    </row>
    <row r="90" spans="1:4" s="17" customFormat="1" ht="12.75" customHeight="1">
      <c r="A90" s="22"/>
      <c r="B90" s="22"/>
      <c r="C90" s="22"/>
      <c r="D90" s="22"/>
    </row>
    <row r="91" spans="1:4" s="17" customFormat="1" ht="12.75" customHeight="1">
      <c r="A91" s="22"/>
      <c r="B91" s="22"/>
      <c r="C91" s="22"/>
      <c r="D91" s="22"/>
    </row>
    <row r="92" spans="1:4" s="17" customFormat="1" ht="12.75" customHeight="1">
      <c r="A92" s="22"/>
      <c r="B92" s="22"/>
      <c r="C92" s="22"/>
      <c r="D92" s="22"/>
    </row>
    <row r="93" spans="1:4" s="17" customFormat="1" ht="12.75" customHeight="1">
      <c r="A93" s="22"/>
      <c r="B93" s="22"/>
      <c r="C93" s="22"/>
      <c r="D93" s="22"/>
    </row>
    <row r="94" spans="1:4" s="17" customFormat="1" ht="12.75" customHeight="1">
      <c r="A94" s="22"/>
      <c r="B94" s="22"/>
      <c r="C94" s="22"/>
      <c r="D94" s="22"/>
    </row>
    <row r="95" spans="1:4" s="17" customFormat="1" ht="12.75" customHeight="1">
      <c r="A95" s="22"/>
      <c r="B95" s="22"/>
      <c r="C95" s="22"/>
      <c r="D95" s="22"/>
    </row>
    <row r="96" spans="1:4" s="17" customFormat="1" ht="12.75" customHeight="1">
      <c r="A96" s="22"/>
      <c r="B96" s="22"/>
      <c r="C96" s="22"/>
      <c r="D96" s="22"/>
    </row>
    <row r="97" spans="1:4" s="17" customFormat="1" ht="12.75" customHeight="1">
      <c r="A97" s="22"/>
      <c r="B97" s="22"/>
      <c r="C97" s="22"/>
      <c r="D97" s="22"/>
    </row>
    <row r="98" spans="1:4" s="17" customFormat="1" ht="12.75" customHeight="1">
      <c r="A98" s="22"/>
      <c r="B98" s="22"/>
      <c r="C98" s="22"/>
      <c r="D98" s="22"/>
    </row>
    <row r="99" spans="1:4" s="17" customFormat="1" ht="12.75" customHeight="1">
      <c r="A99" s="22"/>
      <c r="B99" s="22"/>
      <c r="C99" s="22"/>
      <c r="D99" s="22"/>
    </row>
    <row r="100" spans="1:4" s="17" customFormat="1" ht="12.75" customHeight="1">
      <c r="A100" s="22"/>
      <c r="B100" s="22"/>
      <c r="C100" s="22"/>
      <c r="D100" s="22"/>
    </row>
    <row r="101" spans="1:4" s="17" customFormat="1" ht="12.75" customHeight="1">
      <c r="A101" s="22"/>
      <c r="B101" s="22"/>
      <c r="C101" s="22"/>
      <c r="D101" s="22"/>
    </row>
    <row r="102" spans="1:4" s="17" customFormat="1" ht="12.75" customHeight="1">
      <c r="A102" s="22"/>
      <c r="B102" s="22"/>
      <c r="C102" s="22"/>
      <c r="D102" s="22"/>
    </row>
    <row r="103" spans="1:4" s="17" customFormat="1" ht="12.75" customHeight="1">
      <c r="A103" s="22"/>
      <c r="B103" s="22"/>
      <c r="C103" s="22"/>
      <c r="D103" s="22"/>
    </row>
    <row r="104" spans="1:4" s="17" customFormat="1" ht="12.75" customHeight="1">
      <c r="A104" s="22"/>
      <c r="B104" s="22"/>
      <c r="C104" s="22"/>
      <c r="D104" s="22"/>
    </row>
    <row r="105" spans="1:4" s="17" customFormat="1" ht="12.75" customHeight="1">
      <c r="A105" s="22"/>
      <c r="B105" s="22"/>
      <c r="C105" s="22"/>
      <c r="D105" s="22"/>
    </row>
    <row r="106" spans="1:4" s="17" customFormat="1" ht="12.75" customHeight="1">
      <c r="A106" s="22"/>
      <c r="B106" s="22"/>
      <c r="C106" s="22"/>
      <c r="D106" s="22"/>
    </row>
    <row r="107" spans="1:4" s="17" customFormat="1" ht="12.75" customHeight="1">
      <c r="A107" s="22"/>
      <c r="B107" s="22"/>
      <c r="C107" s="22"/>
      <c r="D107" s="22"/>
    </row>
    <row r="108" spans="1:4" s="17" customFormat="1" ht="12.75" customHeight="1">
      <c r="A108" s="22"/>
      <c r="B108" s="22"/>
      <c r="C108" s="22"/>
      <c r="D108" s="22"/>
    </row>
    <row r="109" spans="1:4" s="17" customFormat="1" ht="12.75" customHeight="1">
      <c r="A109" s="22"/>
      <c r="B109" s="22"/>
      <c r="C109" s="22"/>
      <c r="D109" s="22"/>
    </row>
    <row r="110" spans="1:4" s="17" customFormat="1" ht="12.75" customHeight="1">
      <c r="A110" s="22"/>
      <c r="B110" s="22"/>
      <c r="C110" s="22"/>
      <c r="D110" s="22"/>
    </row>
    <row r="111" spans="1:4" s="17" customFormat="1" ht="12.75" customHeight="1">
      <c r="A111" s="22"/>
      <c r="B111" s="22"/>
      <c r="C111" s="22"/>
      <c r="D111" s="22"/>
    </row>
    <row r="112" spans="1:4" s="17" customFormat="1" ht="12.75" customHeight="1">
      <c r="A112" s="22"/>
      <c r="B112" s="22"/>
      <c r="C112" s="22"/>
      <c r="D112" s="22"/>
    </row>
    <row r="113" spans="1:4" s="17" customFormat="1" ht="12.75" customHeight="1">
      <c r="A113" s="22"/>
      <c r="B113" s="22"/>
      <c r="C113" s="22"/>
      <c r="D113" s="22"/>
    </row>
    <row r="114" spans="1:4" s="17" customFormat="1" ht="12.75" customHeight="1">
      <c r="A114" s="22"/>
      <c r="B114" s="22"/>
      <c r="C114" s="22"/>
      <c r="D114" s="22"/>
    </row>
    <row r="115" spans="1:4" s="17" customFormat="1" ht="12.75" customHeight="1">
      <c r="A115" s="22"/>
      <c r="B115" s="22"/>
      <c r="C115" s="22"/>
      <c r="D115" s="22"/>
    </row>
    <row r="116" spans="1:4" s="17" customFormat="1" ht="12.75" customHeight="1">
      <c r="A116" s="22"/>
      <c r="B116" s="22"/>
      <c r="C116" s="22"/>
      <c r="D116" s="22"/>
    </row>
    <row r="117" spans="1:4" s="17" customFormat="1" ht="12.75" customHeight="1">
      <c r="A117" s="22"/>
      <c r="B117" s="22"/>
      <c r="C117" s="22"/>
      <c r="D117" s="22"/>
    </row>
    <row r="118" spans="1:4" s="17" customFormat="1" ht="12.75" customHeight="1">
      <c r="A118" s="22"/>
      <c r="B118" s="22"/>
      <c r="C118" s="22"/>
      <c r="D118" s="22"/>
    </row>
    <row r="119" spans="1:4" s="17" customFormat="1" ht="12.75" customHeight="1">
      <c r="A119" s="22"/>
      <c r="B119" s="22"/>
      <c r="C119" s="22"/>
      <c r="D119" s="22"/>
    </row>
    <row r="120" spans="1:4" s="17" customFormat="1" ht="12.75" customHeight="1">
      <c r="A120" s="22"/>
      <c r="B120" s="22"/>
      <c r="C120" s="22"/>
      <c r="D120" s="22"/>
    </row>
    <row r="121" spans="1:4" s="17" customFormat="1" ht="12.75" customHeight="1">
      <c r="A121" s="22"/>
      <c r="B121" s="22"/>
      <c r="C121" s="22"/>
      <c r="D121" s="22"/>
    </row>
    <row r="122" spans="1:4" s="17" customFormat="1" ht="12.75" customHeight="1">
      <c r="A122" s="22"/>
      <c r="B122" s="22"/>
      <c r="C122" s="22"/>
      <c r="D122" s="22"/>
    </row>
    <row r="123" spans="1:4" s="17" customFormat="1" ht="12.75" customHeight="1">
      <c r="A123" s="22"/>
      <c r="B123" s="22"/>
      <c r="C123" s="22"/>
      <c r="D123" s="22"/>
    </row>
    <row r="124" spans="1:4" s="17" customFormat="1" ht="12.75" customHeight="1">
      <c r="A124" s="22"/>
      <c r="B124" s="22"/>
      <c r="C124" s="22"/>
      <c r="D124" s="22"/>
    </row>
    <row r="125" spans="1:4" s="17" customFormat="1" ht="12.75" customHeight="1">
      <c r="A125" s="22"/>
      <c r="B125" s="22"/>
      <c r="C125" s="22"/>
      <c r="D125" s="22"/>
    </row>
    <row r="126" spans="1:4" s="17" customFormat="1" ht="12.75" customHeight="1">
      <c r="A126" s="22"/>
      <c r="B126" s="22"/>
      <c r="C126" s="22"/>
      <c r="D126" s="22"/>
    </row>
    <row r="127" spans="1:4" s="17" customFormat="1" ht="12.75" customHeight="1">
      <c r="A127" s="22"/>
      <c r="B127" s="22"/>
      <c r="C127" s="22"/>
      <c r="D127" s="22"/>
    </row>
    <row r="128" spans="1:4" s="17" customFormat="1" ht="12.75" customHeight="1">
      <c r="A128" s="22"/>
      <c r="B128" s="22"/>
      <c r="C128" s="22"/>
      <c r="D128" s="22"/>
    </row>
    <row r="129" spans="1:4" s="17" customFormat="1" ht="12.75" customHeight="1">
      <c r="A129" s="22"/>
      <c r="B129" s="22"/>
      <c r="C129" s="22"/>
      <c r="D129" s="22"/>
    </row>
    <row r="130" spans="1:4" s="17" customFormat="1" ht="12.75" customHeight="1">
      <c r="A130" s="22"/>
      <c r="B130" s="22"/>
      <c r="C130" s="22"/>
      <c r="D130" s="22"/>
    </row>
    <row r="131" spans="1:4" s="17" customFormat="1" ht="12.75" customHeight="1">
      <c r="A131" s="22"/>
      <c r="B131" s="22"/>
      <c r="C131" s="22"/>
      <c r="D131" s="22"/>
    </row>
    <row r="132" spans="1:4" s="17" customFormat="1" ht="12.75" customHeight="1">
      <c r="A132" s="22"/>
      <c r="B132" s="22"/>
      <c r="C132" s="22"/>
      <c r="D132" s="22"/>
    </row>
    <row r="133" spans="1:4" s="17" customFormat="1" ht="12.75" customHeight="1">
      <c r="A133" s="22"/>
      <c r="B133" s="22"/>
      <c r="C133" s="22"/>
      <c r="D133" s="22"/>
    </row>
    <row r="134" spans="1:4" s="17" customFormat="1" ht="12.75" customHeight="1">
      <c r="A134" s="22"/>
      <c r="B134" s="22"/>
      <c r="C134" s="22"/>
      <c r="D134" s="22"/>
    </row>
    <row r="135" spans="1:4" s="17" customFormat="1" ht="12.75" customHeight="1">
      <c r="A135" s="22"/>
      <c r="B135" s="22"/>
      <c r="C135" s="22"/>
      <c r="D135" s="22"/>
    </row>
    <row r="136" spans="1:4" s="17" customFormat="1" ht="12.75" customHeight="1">
      <c r="A136" s="22"/>
      <c r="B136" s="22"/>
      <c r="C136" s="22"/>
      <c r="D136" s="22"/>
    </row>
    <row r="137" spans="1:4" s="17" customFormat="1" ht="12.75" customHeight="1">
      <c r="A137" s="22"/>
      <c r="B137" s="22"/>
      <c r="C137" s="22"/>
      <c r="D137" s="22"/>
    </row>
    <row r="138" spans="1:4" s="17" customFormat="1" ht="12.75" customHeight="1">
      <c r="A138" s="22"/>
      <c r="B138" s="22"/>
      <c r="C138" s="22"/>
      <c r="D138" s="22"/>
    </row>
    <row r="139" spans="1:4" s="17" customFormat="1" ht="12.75" customHeight="1">
      <c r="A139" s="22"/>
      <c r="B139" s="22"/>
      <c r="C139" s="22"/>
      <c r="D139" s="22"/>
    </row>
    <row r="140" spans="1:4" s="17" customFormat="1" ht="12.75" customHeight="1">
      <c r="A140" s="22"/>
      <c r="B140" s="22"/>
      <c r="C140" s="22"/>
      <c r="D140" s="22"/>
    </row>
    <row r="141" spans="1:4" s="17" customFormat="1" ht="12.75" customHeight="1">
      <c r="A141" s="22"/>
      <c r="B141" s="22"/>
      <c r="C141" s="22"/>
      <c r="D141" s="22"/>
    </row>
    <row r="142" spans="1:4" s="17" customFormat="1" ht="12.75" customHeight="1">
      <c r="A142" s="22"/>
      <c r="B142" s="22"/>
      <c r="C142" s="22"/>
      <c r="D142" s="22"/>
    </row>
    <row r="143" spans="1:4" s="17" customFormat="1" ht="12.75" customHeight="1">
      <c r="A143" s="22"/>
      <c r="B143" s="22"/>
      <c r="C143" s="22"/>
      <c r="D143" s="22"/>
    </row>
    <row r="144" spans="1:4" s="17" customFormat="1" ht="12.75" customHeight="1">
      <c r="A144" s="22"/>
      <c r="B144" s="22"/>
      <c r="C144" s="22"/>
      <c r="D144" s="22"/>
    </row>
    <row r="145" spans="1:4" s="17" customFormat="1" ht="12.75" customHeight="1">
      <c r="A145" s="22"/>
      <c r="B145" s="22"/>
      <c r="C145" s="22"/>
      <c r="D145" s="22"/>
    </row>
    <row r="146" spans="1:4" s="17" customFormat="1" ht="12.75" customHeight="1">
      <c r="A146" s="22"/>
      <c r="B146" s="22"/>
      <c r="C146" s="22"/>
      <c r="D146" s="22"/>
    </row>
    <row r="147" spans="1:4" s="17" customFormat="1" ht="12.75" customHeight="1">
      <c r="A147" s="22"/>
      <c r="B147" s="22"/>
      <c r="C147" s="22"/>
      <c r="D147" s="22"/>
    </row>
    <row r="148" spans="1:4" s="17" customFormat="1" ht="12.75" customHeight="1">
      <c r="A148" s="22"/>
      <c r="B148" s="22"/>
      <c r="C148" s="22"/>
      <c r="D148" s="22"/>
    </row>
    <row r="149" spans="1:4" s="17" customFormat="1" ht="12.75" customHeight="1">
      <c r="A149" s="22"/>
      <c r="B149" s="22"/>
      <c r="C149" s="22"/>
      <c r="D149" s="22"/>
    </row>
    <row r="150" spans="1:4" s="17" customFormat="1" ht="12.75" customHeight="1">
      <c r="A150" s="22"/>
      <c r="B150" s="22"/>
      <c r="C150" s="22"/>
      <c r="D150" s="22"/>
    </row>
    <row r="151" spans="1:4" s="17" customFormat="1" ht="12.75" customHeight="1">
      <c r="A151" s="22"/>
      <c r="B151" s="22"/>
      <c r="C151" s="22"/>
      <c r="D151" s="22"/>
    </row>
    <row r="152" spans="1:4" s="17" customFormat="1" ht="12.75" customHeight="1">
      <c r="A152" s="22"/>
      <c r="B152" s="22"/>
      <c r="C152" s="22"/>
      <c r="D152" s="22"/>
    </row>
    <row r="153" spans="1:4" s="17" customFormat="1" ht="12.75" customHeight="1">
      <c r="A153" s="22"/>
      <c r="B153" s="22"/>
      <c r="C153" s="22"/>
      <c r="D153" s="22"/>
    </row>
    <row r="154" spans="1:4" s="17" customFormat="1" ht="12.75" customHeight="1">
      <c r="A154" s="22"/>
      <c r="B154" s="22"/>
      <c r="C154" s="22"/>
      <c r="D154" s="22"/>
    </row>
    <row r="155" spans="1:4" s="17" customFormat="1" ht="12.75" customHeight="1">
      <c r="A155" s="22"/>
      <c r="B155" s="22"/>
      <c r="C155" s="22"/>
      <c r="D155" s="22"/>
    </row>
    <row r="156" spans="1:4" s="17" customFormat="1" ht="12.75" customHeight="1">
      <c r="A156" s="22"/>
      <c r="B156" s="22"/>
      <c r="C156" s="22"/>
      <c r="D156" s="22"/>
    </row>
    <row r="157" spans="1:4" s="17" customFormat="1" ht="12.75" customHeight="1">
      <c r="A157" s="22"/>
      <c r="B157" s="22"/>
      <c r="C157" s="22"/>
      <c r="D157" s="22"/>
    </row>
    <row r="158" spans="1:4" s="17" customFormat="1" ht="12.75" customHeight="1">
      <c r="A158" s="22"/>
      <c r="B158" s="22"/>
      <c r="C158" s="22"/>
      <c r="D158" s="22"/>
    </row>
    <row r="159" spans="1:4" s="17" customFormat="1" ht="12.75" customHeight="1">
      <c r="A159" s="22"/>
      <c r="B159" s="22"/>
      <c r="C159" s="22"/>
      <c r="D159" s="22"/>
    </row>
    <row r="160" spans="1:4" s="17" customFormat="1" ht="12.75" customHeight="1">
      <c r="A160" s="22"/>
      <c r="B160" s="22"/>
      <c r="C160" s="22"/>
      <c r="D160" s="22"/>
    </row>
    <row r="161" spans="1:4" s="17" customFormat="1" ht="12.75" customHeight="1">
      <c r="A161" s="22"/>
      <c r="B161" s="22"/>
      <c r="C161" s="22"/>
      <c r="D161" s="22"/>
    </row>
    <row r="162" spans="1:4" s="17" customFormat="1" ht="12.75" customHeight="1">
      <c r="A162" s="22"/>
      <c r="B162" s="22"/>
      <c r="C162" s="22"/>
      <c r="D162" s="22"/>
    </row>
    <row r="163" spans="1:4" s="17" customFormat="1" ht="12.75" customHeight="1">
      <c r="A163" s="22"/>
      <c r="B163" s="22"/>
      <c r="C163" s="22"/>
      <c r="D163" s="22"/>
    </row>
    <row r="164" spans="1:4" s="17" customFormat="1" ht="12.75" customHeight="1">
      <c r="A164" s="22"/>
      <c r="B164" s="22"/>
      <c r="C164" s="22"/>
      <c r="D164" s="22"/>
    </row>
    <row r="165" spans="1:4" s="17" customFormat="1" ht="12.75" customHeight="1">
      <c r="A165" s="22"/>
      <c r="B165" s="22"/>
      <c r="C165" s="22"/>
      <c r="D165" s="22"/>
    </row>
    <row r="166" spans="1:4" s="17" customFormat="1" ht="12.75" customHeight="1">
      <c r="A166" s="22"/>
      <c r="B166" s="22"/>
      <c r="C166" s="22"/>
      <c r="D166" s="22"/>
    </row>
    <row r="167" spans="1:4" s="17" customFormat="1" ht="12.75" customHeight="1">
      <c r="A167" s="22"/>
      <c r="B167" s="22"/>
      <c r="C167" s="22"/>
      <c r="D167" s="22"/>
    </row>
    <row r="168" spans="1:4" s="17" customFormat="1" ht="12.75" customHeight="1">
      <c r="A168" s="22"/>
      <c r="B168" s="22"/>
      <c r="C168" s="22"/>
      <c r="D168" s="22"/>
    </row>
    <row r="169" spans="1:4" s="17" customFormat="1" ht="12.75" customHeight="1">
      <c r="A169" s="22"/>
      <c r="B169" s="22"/>
      <c r="C169" s="22"/>
      <c r="D169" s="22"/>
    </row>
    <row r="170" spans="1:4" s="17" customFormat="1" ht="12.75" customHeight="1">
      <c r="A170" s="22"/>
      <c r="B170" s="22"/>
      <c r="C170" s="22"/>
      <c r="D170" s="22"/>
    </row>
    <row r="171" spans="1:4" s="17" customFormat="1" ht="12.75" customHeight="1">
      <c r="A171" s="22"/>
      <c r="B171" s="22"/>
      <c r="C171" s="22"/>
      <c r="D171" s="22"/>
    </row>
    <row r="172" spans="1:4" s="17" customFormat="1" ht="12.75" customHeight="1">
      <c r="A172" s="22"/>
      <c r="B172" s="22"/>
      <c r="C172" s="22"/>
      <c r="D172" s="22"/>
    </row>
    <row r="173" spans="1:4" s="17" customFormat="1" ht="12.75" customHeight="1">
      <c r="A173" s="22"/>
      <c r="B173" s="22"/>
      <c r="C173" s="22"/>
      <c r="D173" s="22"/>
    </row>
    <row r="174" spans="1:4" s="17" customFormat="1" ht="12.75" customHeight="1">
      <c r="A174" s="22"/>
      <c r="B174" s="22"/>
      <c r="C174" s="22"/>
      <c r="D174" s="22"/>
    </row>
    <row r="175" spans="1:4" s="17" customFormat="1" ht="12.75" customHeight="1">
      <c r="A175" s="22"/>
      <c r="B175" s="22"/>
      <c r="C175" s="22"/>
      <c r="D175" s="22"/>
    </row>
    <row r="176" spans="1:4" s="17" customFormat="1" ht="12.75" customHeight="1">
      <c r="A176" s="22"/>
      <c r="B176" s="22"/>
      <c r="C176" s="22"/>
      <c r="D176" s="22"/>
    </row>
    <row r="177" spans="1:4" s="17" customFormat="1" ht="12.75" customHeight="1">
      <c r="A177" s="22"/>
      <c r="B177" s="22"/>
      <c r="C177" s="22"/>
      <c r="D177" s="22"/>
    </row>
    <row r="178" spans="1:4" s="17" customFormat="1" ht="12.75" customHeight="1">
      <c r="A178" s="22"/>
      <c r="B178" s="22"/>
      <c r="C178" s="22"/>
      <c r="D178" s="22"/>
    </row>
    <row r="179" spans="1:4" s="17" customFormat="1" ht="12.75" customHeight="1">
      <c r="A179" s="22"/>
      <c r="B179" s="22"/>
      <c r="C179" s="22"/>
      <c r="D179" s="22"/>
    </row>
    <row r="180" spans="1:4" s="17" customFormat="1" ht="12.75" customHeight="1">
      <c r="A180" s="22"/>
      <c r="B180" s="22"/>
      <c r="C180" s="22"/>
      <c r="D180" s="22"/>
    </row>
    <row r="181" spans="1:4" s="17" customFormat="1" ht="12.75" customHeight="1">
      <c r="A181" s="22"/>
      <c r="B181" s="22"/>
      <c r="C181" s="22"/>
      <c r="D181" s="22"/>
    </row>
    <row r="182" spans="1:4" s="17" customFormat="1" ht="12.75" customHeight="1">
      <c r="A182" s="22"/>
      <c r="B182" s="22"/>
      <c r="C182" s="22"/>
      <c r="D182" s="22"/>
    </row>
    <row r="183" spans="1:4" s="17" customFormat="1" ht="12.75" customHeight="1">
      <c r="A183" s="22"/>
      <c r="B183" s="22"/>
      <c r="C183" s="22"/>
      <c r="D183" s="22"/>
    </row>
    <row r="184" spans="1:4" s="17" customFormat="1" ht="12.75" customHeight="1">
      <c r="A184" s="22"/>
      <c r="B184" s="22"/>
      <c r="C184" s="22"/>
      <c r="D184" s="22"/>
    </row>
    <row r="185" spans="1:4" s="17" customFormat="1" ht="12.75" customHeight="1">
      <c r="A185" s="22"/>
      <c r="B185" s="22"/>
      <c r="C185" s="22"/>
      <c r="D185" s="22"/>
    </row>
    <row r="186" spans="1:4" s="17" customFormat="1" ht="12.75" customHeight="1">
      <c r="A186" s="22"/>
      <c r="B186" s="22"/>
      <c r="C186" s="22"/>
      <c r="D186" s="22"/>
    </row>
    <row r="187" spans="1:4" s="17" customFormat="1" ht="12.75" customHeight="1">
      <c r="A187" s="22"/>
      <c r="B187" s="22"/>
      <c r="C187" s="22"/>
      <c r="D187" s="22"/>
    </row>
    <row r="188" spans="1:4" s="17" customFormat="1" ht="12.75" customHeight="1">
      <c r="A188" s="22"/>
      <c r="B188" s="22"/>
      <c r="C188" s="22"/>
      <c r="D188" s="22"/>
    </row>
    <row r="189" spans="1:4" s="17" customFormat="1" ht="12.75" customHeight="1">
      <c r="A189" s="22"/>
      <c r="B189" s="22"/>
      <c r="C189" s="22"/>
      <c r="D189" s="22"/>
    </row>
    <row r="190" spans="1:4" s="17" customFormat="1" ht="12.75" customHeight="1">
      <c r="A190" s="22"/>
      <c r="B190" s="22"/>
      <c r="C190" s="22"/>
      <c r="D190" s="22"/>
    </row>
    <row r="191" spans="1:4" s="17" customFormat="1" ht="12.75" customHeight="1">
      <c r="A191" s="22"/>
      <c r="B191" s="22"/>
      <c r="C191" s="22"/>
      <c r="D191" s="22"/>
    </row>
  </sheetData>
  <sheetProtection selectLockedCells="1" selectUnlockedCells="1"/>
  <mergeCells count="6">
    <mergeCell ref="E3:E4"/>
    <mergeCell ref="A1:D1"/>
    <mergeCell ref="A3:A4"/>
    <mergeCell ref="B3:B4"/>
    <mergeCell ref="C3:C4"/>
    <mergeCell ref="D3:D4"/>
  </mergeCells>
  <hyperlinks>
    <hyperlink ref="F2" location="Indice!A5" display="Ritorna all'Indice"/>
  </hyperlinks>
  <printOptions/>
  <pageMargins left="0.7479166666666667" right="0.6" top="0.7201388888888889" bottom="0.7" header="0.5118055555555555" footer="0.5118055555555555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zoomScalePageLayoutView="0" workbookViewId="0" topLeftCell="A1">
      <selection activeCell="A1" sqref="A1:D1"/>
    </sheetView>
  </sheetViews>
  <sheetFormatPr defaultColWidth="9.00390625" defaultRowHeight="12.75" customHeight="1"/>
  <cols>
    <col min="1" max="1" width="53.8515625" style="6" customWidth="1"/>
    <col min="2" max="3" width="9.00390625" style="39" customWidth="1"/>
    <col min="4" max="16384" width="9.00390625" style="6" customWidth="1"/>
  </cols>
  <sheetData>
    <row r="1" spans="1:4" ht="27.75" customHeight="1">
      <c r="A1" s="75" t="s">
        <v>136</v>
      </c>
      <c r="B1" s="75"/>
      <c r="C1" s="75"/>
      <c r="D1" s="75"/>
    </row>
    <row r="2" spans="1:5" ht="12.75" customHeight="1">
      <c r="A2" s="9"/>
      <c r="B2" s="10"/>
      <c r="C2" s="10"/>
      <c r="D2" s="50"/>
      <c r="E2" s="51" t="s">
        <v>2</v>
      </c>
    </row>
    <row r="3" spans="1:5" s="11" customFormat="1" ht="12.75" customHeight="1">
      <c r="A3" s="123" t="s">
        <v>22</v>
      </c>
      <c r="B3" s="124">
        <v>2018</v>
      </c>
      <c r="C3" s="124">
        <v>2019</v>
      </c>
      <c r="D3" s="124">
        <v>2020</v>
      </c>
      <c r="E3" s="124">
        <v>2021</v>
      </c>
    </row>
    <row r="4" spans="1:5" s="17" customFormat="1" ht="12.75" customHeight="1">
      <c r="A4" s="123"/>
      <c r="B4" s="124"/>
      <c r="C4" s="124"/>
      <c r="D4" s="124"/>
      <c r="E4" s="124"/>
    </row>
    <row r="5" spans="1:5" s="17" customFormat="1" ht="6" customHeight="1">
      <c r="A5" s="188"/>
      <c r="B5" s="86"/>
      <c r="C5" s="86"/>
      <c r="D5" s="116"/>
      <c r="E5" s="173"/>
    </row>
    <row r="6" spans="1:5" s="15" customFormat="1" ht="12.75" customHeight="1">
      <c r="A6" s="131" t="s">
        <v>23</v>
      </c>
      <c r="B6" s="189">
        <v>587.6</v>
      </c>
      <c r="C6" s="103">
        <v>605</v>
      </c>
      <c r="D6" s="103">
        <v>602.5</v>
      </c>
      <c r="E6" s="103">
        <v>653.1</v>
      </c>
    </row>
    <row r="7" spans="1:5" s="15" customFormat="1" ht="12.75" customHeight="1">
      <c r="A7" s="190" t="s">
        <v>24</v>
      </c>
      <c r="B7" s="139">
        <v>572.4</v>
      </c>
      <c r="C7" s="104">
        <v>589.7</v>
      </c>
      <c r="D7" s="104">
        <v>587.9</v>
      </c>
      <c r="E7" s="104">
        <v>637.6</v>
      </c>
    </row>
    <row r="8" spans="1:5" s="15" customFormat="1" ht="12.75" customHeight="1">
      <c r="A8" s="190" t="s">
        <v>83</v>
      </c>
      <c r="B8" s="139">
        <v>15.2</v>
      </c>
      <c r="C8" s="104">
        <v>15.3</v>
      </c>
      <c r="D8" s="104">
        <v>14.6</v>
      </c>
      <c r="E8" s="104">
        <v>15.5</v>
      </c>
    </row>
    <row r="9" spans="1:5" s="15" customFormat="1" ht="12.75" customHeight="1">
      <c r="A9" s="191" t="s">
        <v>26</v>
      </c>
      <c r="B9" s="189">
        <v>9568</v>
      </c>
      <c r="C9" s="192">
        <f>C10+C24</f>
        <v>9887.6</v>
      </c>
      <c r="D9" s="192">
        <v>9015.9</v>
      </c>
      <c r="E9" s="103">
        <v>10127.3</v>
      </c>
    </row>
    <row r="10" spans="1:5" s="29" customFormat="1" ht="12.75" customHeight="1">
      <c r="A10" s="193" t="s">
        <v>27</v>
      </c>
      <c r="B10" s="183">
        <v>8208.1</v>
      </c>
      <c r="C10" s="103">
        <v>8487</v>
      </c>
      <c r="D10" s="103">
        <v>7714.1</v>
      </c>
      <c r="E10" s="103">
        <v>8529</v>
      </c>
    </row>
    <row r="11" spans="1:5" s="15" customFormat="1" ht="12.75" customHeight="1">
      <c r="A11" s="190" t="s">
        <v>84</v>
      </c>
      <c r="B11" s="139">
        <v>60</v>
      </c>
      <c r="C11" s="104">
        <v>64.1</v>
      </c>
      <c r="D11" s="104">
        <v>56.7</v>
      </c>
      <c r="E11" s="104">
        <v>61.2</v>
      </c>
    </row>
    <row r="12" spans="1:5" s="15" customFormat="1" ht="12.75" customHeight="1">
      <c r="A12" s="190" t="s">
        <v>85</v>
      </c>
      <c r="B12" s="139">
        <v>7472.4</v>
      </c>
      <c r="C12" s="104">
        <v>7723</v>
      </c>
      <c r="D12" s="104">
        <v>6927.2</v>
      </c>
      <c r="E12" s="104">
        <v>7727.5</v>
      </c>
    </row>
    <row r="13" spans="1:5" s="38" customFormat="1" ht="12.75" customHeight="1">
      <c r="A13" s="151" t="s">
        <v>30</v>
      </c>
      <c r="B13" s="146">
        <v>491.6</v>
      </c>
      <c r="C13" s="113">
        <v>522</v>
      </c>
      <c r="D13" s="113">
        <v>483.1</v>
      </c>
      <c r="E13" s="113">
        <v>500.7</v>
      </c>
    </row>
    <row r="14" spans="1:5" s="38" customFormat="1" ht="22.5" customHeight="1">
      <c r="A14" s="151" t="s">
        <v>31</v>
      </c>
      <c r="B14" s="146">
        <v>2222.1</v>
      </c>
      <c r="C14" s="113">
        <v>2273.5</v>
      </c>
      <c r="D14" s="113">
        <v>1829.5</v>
      </c>
      <c r="E14" s="113">
        <v>2110.4</v>
      </c>
    </row>
    <row r="15" spans="1:5" s="38" customFormat="1" ht="11.25" customHeight="1">
      <c r="A15" s="151" t="s">
        <v>32</v>
      </c>
      <c r="B15" s="146">
        <v>528.4</v>
      </c>
      <c r="C15" s="113">
        <v>530.5</v>
      </c>
      <c r="D15" s="113">
        <v>504.8</v>
      </c>
      <c r="E15" s="113">
        <v>529.3</v>
      </c>
    </row>
    <row r="16" spans="1:5" s="38" customFormat="1" ht="24" customHeight="1">
      <c r="A16" s="151" t="s">
        <v>33</v>
      </c>
      <c r="B16" s="146">
        <v>676.3</v>
      </c>
      <c r="C16" s="113">
        <v>687.9</v>
      </c>
      <c r="D16" s="113">
        <v>705.9</v>
      </c>
      <c r="E16" s="113">
        <v>705.1</v>
      </c>
    </row>
    <row r="17" spans="1:5" s="38" customFormat="1" ht="22.5" customHeight="1">
      <c r="A17" s="151" t="s">
        <v>34</v>
      </c>
      <c r="B17" s="146">
        <v>469.7</v>
      </c>
      <c r="C17" s="113">
        <v>473</v>
      </c>
      <c r="D17" s="113">
        <v>437.9</v>
      </c>
      <c r="E17" s="113">
        <v>479.2</v>
      </c>
    </row>
    <row r="18" spans="1:5" s="38" customFormat="1" ht="24.75" customHeight="1">
      <c r="A18" s="151" t="s">
        <v>35</v>
      </c>
      <c r="B18" s="146">
        <v>770</v>
      </c>
      <c r="C18" s="113">
        <v>800.4</v>
      </c>
      <c r="D18" s="113">
        <v>712.2</v>
      </c>
      <c r="E18" s="113">
        <v>826.5</v>
      </c>
    </row>
    <row r="19" spans="1:5" s="38" customFormat="1" ht="36.75" customHeight="1">
      <c r="A19" s="151" t="s">
        <v>36</v>
      </c>
      <c r="B19" s="146">
        <v>1208.1</v>
      </c>
      <c r="C19" s="113">
        <v>1292.7</v>
      </c>
      <c r="D19" s="113">
        <v>1235.9</v>
      </c>
      <c r="E19" s="113">
        <v>1386.2</v>
      </c>
    </row>
    <row r="20" spans="1:5" s="38" customFormat="1" ht="11.25" customHeight="1">
      <c r="A20" s="151" t="s">
        <v>37</v>
      </c>
      <c r="B20" s="146">
        <v>499.2</v>
      </c>
      <c r="C20" s="113">
        <v>501.4</v>
      </c>
      <c r="D20" s="113">
        <v>480</v>
      </c>
      <c r="E20" s="113">
        <v>537.6</v>
      </c>
    </row>
    <row r="21" spans="1:5" s="38" customFormat="1" ht="24" customHeight="1">
      <c r="A21" s="151" t="s">
        <v>38</v>
      </c>
      <c r="B21" s="146">
        <v>607</v>
      </c>
      <c r="C21" s="113">
        <v>641.6</v>
      </c>
      <c r="D21" s="113">
        <v>537.9</v>
      </c>
      <c r="E21" s="113">
        <v>652.5</v>
      </c>
    </row>
    <row r="22" spans="1:5" s="15" customFormat="1" ht="11.25" customHeight="1">
      <c r="A22" s="190" t="s">
        <v>39</v>
      </c>
      <c r="B22" s="139">
        <v>218.5</v>
      </c>
      <c r="C22" s="104">
        <v>225.4</v>
      </c>
      <c r="D22" s="104">
        <v>265.6</v>
      </c>
      <c r="E22" s="104">
        <v>225.1</v>
      </c>
    </row>
    <row r="23" spans="1:5" s="29" customFormat="1" ht="24" customHeight="1">
      <c r="A23" s="190" t="s">
        <v>40</v>
      </c>
      <c r="B23" s="139">
        <v>457.2</v>
      </c>
      <c r="C23" s="104">
        <v>474.5</v>
      </c>
      <c r="D23" s="104">
        <v>464.6</v>
      </c>
      <c r="E23" s="104">
        <v>515.2</v>
      </c>
    </row>
    <row r="24" spans="1:5" s="15" customFormat="1" ht="12.75" customHeight="1">
      <c r="A24" s="193" t="s">
        <v>41</v>
      </c>
      <c r="B24" s="183">
        <v>1359.9</v>
      </c>
      <c r="C24" s="103">
        <v>1400.6</v>
      </c>
      <c r="D24" s="103">
        <v>1301.8</v>
      </c>
      <c r="E24" s="103">
        <v>1598.3</v>
      </c>
    </row>
    <row r="25" spans="1:5" s="29" customFormat="1" ht="11.25" customHeight="1">
      <c r="A25" s="191" t="s">
        <v>42</v>
      </c>
      <c r="B25" s="189">
        <v>22777.8</v>
      </c>
      <c r="C25" s="103">
        <v>23051.1</v>
      </c>
      <c r="D25" s="103">
        <v>21151.3</v>
      </c>
      <c r="E25" s="103">
        <v>22739.4</v>
      </c>
    </row>
    <row r="26" spans="1:5" s="15" customFormat="1" ht="42" customHeight="1">
      <c r="A26" s="108" t="s">
        <v>43</v>
      </c>
      <c r="B26" s="183">
        <v>8145.3</v>
      </c>
      <c r="C26" s="103">
        <v>8345.1</v>
      </c>
      <c r="D26" s="103">
        <v>6851.9</v>
      </c>
      <c r="E26" s="103">
        <v>7760.1</v>
      </c>
    </row>
    <row r="27" spans="1:5" s="15" customFormat="1" ht="12.75" customHeight="1">
      <c r="A27" s="105" t="s">
        <v>44</v>
      </c>
      <c r="B27" s="139">
        <v>3656.4</v>
      </c>
      <c r="C27" s="104">
        <v>3760.8</v>
      </c>
      <c r="D27" s="104">
        <v>3230.8</v>
      </c>
      <c r="E27" s="104">
        <v>3672.1</v>
      </c>
    </row>
    <row r="28" spans="1:5" s="15" customFormat="1" ht="12.75" customHeight="1">
      <c r="A28" s="105" t="s">
        <v>45</v>
      </c>
      <c r="B28" s="139">
        <v>1704.8</v>
      </c>
      <c r="C28" s="104">
        <v>1744.1</v>
      </c>
      <c r="D28" s="104">
        <v>1559</v>
      </c>
      <c r="E28" s="104">
        <v>1702.3</v>
      </c>
    </row>
    <row r="29" spans="1:5" s="29" customFormat="1" ht="11.25" customHeight="1">
      <c r="A29" s="105" t="s">
        <v>46</v>
      </c>
      <c r="B29" s="139">
        <v>2050.7</v>
      </c>
      <c r="C29" s="104">
        <v>2088</v>
      </c>
      <c r="D29" s="104">
        <v>1371.6</v>
      </c>
      <c r="E29" s="104">
        <v>1638.3</v>
      </c>
    </row>
    <row r="30" spans="1:5" s="15" customFormat="1" ht="12.75" customHeight="1">
      <c r="A30" s="105" t="s">
        <v>47</v>
      </c>
      <c r="B30" s="139">
        <v>733.4</v>
      </c>
      <c r="C30" s="104">
        <v>752.2</v>
      </c>
      <c r="D30" s="104">
        <v>690.5</v>
      </c>
      <c r="E30" s="104">
        <v>747.4</v>
      </c>
    </row>
    <row r="31" spans="1:5" s="15" customFormat="1" ht="48.75" customHeight="1">
      <c r="A31" s="108" t="s">
        <v>48</v>
      </c>
      <c r="B31" s="183">
        <v>4340.8</v>
      </c>
      <c r="C31" s="103">
        <v>4330.5</v>
      </c>
      <c r="D31" s="103">
        <v>4026.8</v>
      </c>
      <c r="E31" s="103">
        <v>4472.9</v>
      </c>
    </row>
    <row r="32" spans="1:5" s="29" customFormat="1" ht="12.75" customHeight="1">
      <c r="A32" s="105" t="s">
        <v>49</v>
      </c>
      <c r="B32" s="139">
        <v>1378.3</v>
      </c>
      <c r="C32" s="104">
        <v>1368.3</v>
      </c>
      <c r="D32" s="104">
        <v>1336.8</v>
      </c>
      <c r="E32" s="104">
        <v>1410.4</v>
      </c>
    </row>
    <row r="33" spans="1:5" s="15" customFormat="1" ht="11.25" customHeight="1">
      <c r="A33" s="105" t="s">
        <v>50</v>
      </c>
      <c r="B33" s="139">
        <v>112.7</v>
      </c>
      <c r="C33" s="104">
        <v>113.4</v>
      </c>
      <c r="D33" s="104">
        <v>95.4</v>
      </c>
      <c r="E33" s="104">
        <v>112.5</v>
      </c>
    </row>
    <row r="34" spans="1:5" s="15" customFormat="1" ht="12.75" customHeight="1">
      <c r="A34" s="105" t="s">
        <v>51</v>
      </c>
      <c r="B34" s="139">
        <v>1448.5</v>
      </c>
      <c r="C34" s="104">
        <v>1495.3</v>
      </c>
      <c r="D34" s="104">
        <v>1378.8</v>
      </c>
      <c r="E34" s="104">
        <v>1515.9</v>
      </c>
    </row>
    <row r="35" spans="1:5" s="15" customFormat="1" ht="12.75" customHeight="1">
      <c r="A35" s="105" t="s">
        <v>52</v>
      </c>
      <c r="B35" s="139">
        <v>1401.3</v>
      </c>
      <c r="C35" s="104">
        <v>1353.5</v>
      </c>
      <c r="D35" s="104">
        <v>1215.8</v>
      </c>
      <c r="E35" s="104">
        <v>1434.1</v>
      </c>
    </row>
    <row r="36" spans="1:5" s="15" customFormat="1" ht="47.25" customHeight="1">
      <c r="A36" s="108" t="s">
        <v>53</v>
      </c>
      <c r="B36" s="183">
        <v>10291.7</v>
      </c>
      <c r="C36" s="103">
        <v>10375.5</v>
      </c>
      <c r="D36" s="103">
        <v>10272.6</v>
      </c>
      <c r="E36" s="103">
        <v>10506.4</v>
      </c>
    </row>
    <row r="37" spans="1:5" s="15" customFormat="1" ht="12.75" customHeight="1">
      <c r="A37" s="105" t="s">
        <v>54</v>
      </c>
      <c r="B37" s="139">
        <v>2831.9</v>
      </c>
      <c r="C37" s="104">
        <v>2807.6</v>
      </c>
      <c r="D37" s="104">
        <v>2873.9</v>
      </c>
      <c r="E37" s="104">
        <v>2796.2</v>
      </c>
    </row>
    <row r="38" spans="1:5" s="29" customFormat="1" ht="12.75" customHeight="1">
      <c r="A38" s="105" t="s">
        <v>55</v>
      </c>
      <c r="B38" s="139">
        <v>2365.9</v>
      </c>
      <c r="C38" s="104">
        <v>2384.5</v>
      </c>
      <c r="D38" s="104">
        <v>2366.8</v>
      </c>
      <c r="E38" s="104">
        <v>2472.5</v>
      </c>
    </row>
    <row r="39" spans="1:5" s="15" customFormat="1" ht="12.75" customHeight="1">
      <c r="A39" s="105" t="s">
        <v>56</v>
      </c>
      <c r="B39" s="106">
        <v>2966</v>
      </c>
      <c r="C39" s="104">
        <v>3015.2</v>
      </c>
      <c r="D39" s="104">
        <v>3069.9</v>
      </c>
      <c r="E39" s="104">
        <v>3171.2</v>
      </c>
    </row>
    <row r="40" spans="1:5" s="15" customFormat="1" ht="12.75" customHeight="1">
      <c r="A40" s="105" t="s">
        <v>57</v>
      </c>
      <c r="B40" s="106">
        <v>459.3</v>
      </c>
      <c r="C40" s="104">
        <v>472.3</v>
      </c>
      <c r="D40" s="104">
        <v>341.6</v>
      </c>
      <c r="E40" s="104">
        <v>415</v>
      </c>
    </row>
    <row r="41" spans="1:5" s="52" customFormat="1" ht="12.75" customHeight="1">
      <c r="A41" s="105" t="s">
        <v>58</v>
      </c>
      <c r="B41" s="139">
        <v>470.7</v>
      </c>
      <c r="C41" s="194">
        <v>485.6</v>
      </c>
      <c r="D41" s="194">
        <v>407.4</v>
      </c>
      <c r="E41" s="194">
        <v>446.2</v>
      </c>
    </row>
    <row r="42" spans="1:5" ht="33.75" customHeight="1">
      <c r="A42" s="105" t="s">
        <v>59</v>
      </c>
      <c r="B42" s="195">
        <v>1197.9</v>
      </c>
      <c r="C42" s="196">
        <v>1210.3</v>
      </c>
      <c r="D42" s="196">
        <v>1213</v>
      </c>
      <c r="E42" s="197">
        <v>1205.3</v>
      </c>
    </row>
    <row r="43" spans="1:5" ht="12.75" customHeight="1">
      <c r="A43" s="184" t="s">
        <v>86</v>
      </c>
      <c r="B43" s="185">
        <v>32933.4</v>
      </c>
      <c r="C43" s="185">
        <v>33543.7</v>
      </c>
      <c r="D43" s="185">
        <v>30769.7</v>
      </c>
      <c r="E43" s="198">
        <v>33519.8</v>
      </c>
    </row>
    <row r="44" spans="1:5" s="39" customFormat="1" ht="12.75" customHeight="1" thickBot="1">
      <c r="A44" s="199" t="s">
        <v>87</v>
      </c>
      <c r="B44" s="200">
        <v>517601</v>
      </c>
      <c r="C44" s="200">
        <v>527059.6</v>
      </c>
      <c r="D44" s="200">
        <v>494973.7</v>
      </c>
      <c r="E44" s="200">
        <v>536941.2</v>
      </c>
    </row>
    <row r="45" ht="12.75" customHeight="1">
      <c r="A45" s="24" t="s">
        <v>129</v>
      </c>
    </row>
  </sheetData>
  <sheetProtection selectLockedCells="1" selectUnlockedCells="1"/>
  <mergeCells count="6">
    <mergeCell ref="E3:E4"/>
    <mergeCell ref="D3:D4"/>
    <mergeCell ref="A1:D1"/>
    <mergeCell ref="A3:A4"/>
    <mergeCell ref="B3:B4"/>
    <mergeCell ref="C3:C4"/>
  </mergeCells>
  <hyperlinks>
    <hyperlink ref="E2" location="Indice!A18" display="Ritorna all'Indice"/>
  </hyperlinks>
  <printOptions/>
  <pageMargins left="0.7479166666666667" right="0.7479166666666667" top="0.6402777777777777" bottom="0.6701388888888888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zoomScalePageLayoutView="0" workbookViewId="0" topLeftCell="A1">
      <selection activeCell="A1" sqref="A1:D1"/>
    </sheetView>
  </sheetViews>
  <sheetFormatPr defaultColWidth="9.00390625" defaultRowHeight="12.75" customHeight="1"/>
  <cols>
    <col min="1" max="1" width="54.57421875" style="6" customWidth="1"/>
    <col min="2" max="3" width="9.00390625" style="39" customWidth="1"/>
    <col min="4" max="16384" width="9.00390625" style="6" customWidth="1"/>
  </cols>
  <sheetData>
    <row r="1" spans="1:4" ht="29.25" customHeight="1">
      <c r="A1" s="75" t="s">
        <v>137</v>
      </c>
      <c r="B1" s="75"/>
      <c r="C1" s="75"/>
      <c r="D1" s="75"/>
    </row>
    <row r="2" spans="1:6" ht="12.75" customHeight="1">
      <c r="A2" s="9"/>
      <c r="B2" s="10"/>
      <c r="C2" s="10"/>
      <c r="D2" s="50"/>
      <c r="E2" s="50"/>
      <c r="F2" s="47" t="s">
        <v>2</v>
      </c>
    </row>
    <row r="3" spans="1:5" s="11" customFormat="1" ht="12.75" customHeight="1">
      <c r="A3" s="123" t="s">
        <v>22</v>
      </c>
      <c r="B3" s="124">
        <v>2018</v>
      </c>
      <c r="C3" s="124">
        <v>2019</v>
      </c>
      <c r="D3" s="201">
        <v>2020</v>
      </c>
      <c r="E3" s="201">
        <v>2021</v>
      </c>
    </row>
    <row r="4" spans="1:5" s="17" customFormat="1" ht="12.75" customHeight="1">
      <c r="A4" s="123"/>
      <c r="B4" s="124"/>
      <c r="C4" s="124"/>
      <c r="D4" s="201"/>
      <c r="E4" s="201"/>
    </row>
    <row r="5" spans="1:5" s="17" customFormat="1" ht="6" customHeight="1">
      <c r="A5" s="188"/>
      <c r="B5" s="86"/>
      <c r="C5" s="86"/>
      <c r="D5" s="116"/>
      <c r="E5" s="116"/>
    </row>
    <row r="6" spans="1:5" s="15" customFormat="1" ht="12.75" customHeight="1">
      <c r="A6" s="131" t="s">
        <v>23</v>
      </c>
      <c r="B6" s="189">
        <v>126.5</v>
      </c>
      <c r="C6" s="103">
        <v>132.4</v>
      </c>
      <c r="D6" s="103">
        <v>133</v>
      </c>
      <c r="E6" s="104">
        <v>148</v>
      </c>
    </row>
    <row r="7" spans="1:5" s="15" customFormat="1" ht="12" customHeight="1">
      <c r="A7" s="190" t="s">
        <v>24</v>
      </c>
      <c r="B7" s="139">
        <v>122.2</v>
      </c>
      <c r="C7" s="104">
        <v>127.9</v>
      </c>
      <c r="D7" s="104">
        <v>129</v>
      </c>
      <c r="E7" s="104">
        <v>143</v>
      </c>
    </row>
    <row r="8" spans="1:5" s="15" customFormat="1" ht="12.75" customHeight="1">
      <c r="A8" s="190" t="s">
        <v>83</v>
      </c>
      <c r="B8" s="139">
        <v>4.3</v>
      </c>
      <c r="C8" s="104">
        <v>4.5</v>
      </c>
      <c r="D8" s="104">
        <v>4</v>
      </c>
      <c r="E8" s="104">
        <v>5</v>
      </c>
    </row>
    <row r="9" spans="1:5" s="15" customFormat="1" ht="12.75" customHeight="1">
      <c r="A9" s="191" t="s">
        <v>26</v>
      </c>
      <c r="B9" s="189">
        <v>3701.1</v>
      </c>
      <c r="C9" s="103">
        <f>SUM(C10+C24)</f>
        <v>3874.2999999999997</v>
      </c>
      <c r="D9" s="103">
        <f>SUM(D10+D24)</f>
        <v>3579</v>
      </c>
      <c r="E9" s="103">
        <f>SUM(E10+E24)</f>
        <v>4066</v>
      </c>
    </row>
    <row r="10" spans="1:5" s="29" customFormat="1" ht="12.75" customHeight="1">
      <c r="A10" s="193" t="s">
        <v>27</v>
      </c>
      <c r="B10" s="183">
        <f>B9-B24</f>
        <v>3168.8</v>
      </c>
      <c r="C10" s="183">
        <v>3303.2</v>
      </c>
      <c r="D10" s="183">
        <v>3039</v>
      </c>
      <c r="E10" s="103">
        <v>3387</v>
      </c>
    </row>
    <row r="11" spans="1:5" s="15" customFormat="1" ht="12.75" customHeight="1">
      <c r="A11" s="190" t="s">
        <v>84</v>
      </c>
      <c r="B11" s="139">
        <v>29.9</v>
      </c>
      <c r="C11" s="104">
        <v>32.3</v>
      </c>
      <c r="D11" s="104">
        <v>30</v>
      </c>
      <c r="E11" s="104">
        <v>31</v>
      </c>
    </row>
    <row r="12" spans="1:5" s="15" customFormat="1" ht="12.75" customHeight="1">
      <c r="A12" s="190" t="s">
        <v>85</v>
      </c>
      <c r="B12" s="139">
        <v>2871.8</v>
      </c>
      <c r="C12" s="104">
        <v>2997.5</v>
      </c>
      <c r="D12" s="104">
        <v>2735</v>
      </c>
      <c r="E12" s="104">
        <v>3067</v>
      </c>
    </row>
    <row r="13" spans="1:5" s="38" customFormat="1" ht="12.75" customHeight="1">
      <c r="A13" s="151" t="s">
        <v>30</v>
      </c>
      <c r="B13" s="146">
        <v>184.1</v>
      </c>
      <c r="C13" s="113">
        <v>195.1</v>
      </c>
      <c r="D13" s="113">
        <v>185</v>
      </c>
      <c r="E13" s="113">
        <v>190</v>
      </c>
    </row>
    <row r="14" spans="1:5" s="38" customFormat="1" ht="22.5" customHeight="1">
      <c r="A14" s="151" t="s">
        <v>31</v>
      </c>
      <c r="B14" s="146">
        <v>833.1</v>
      </c>
      <c r="C14" s="113">
        <v>869.4</v>
      </c>
      <c r="D14" s="113">
        <v>724</v>
      </c>
      <c r="E14" s="113">
        <v>835</v>
      </c>
    </row>
    <row r="15" spans="1:5" s="38" customFormat="1" ht="11.25" customHeight="1">
      <c r="A15" s="151" t="s">
        <v>32</v>
      </c>
      <c r="B15" s="146">
        <v>207.5</v>
      </c>
      <c r="C15" s="113">
        <v>210.2</v>
      </c>
      <c r="D15" s="113">
        <v>201</v>
      </c>
      <c r="E15" s="113">
        <v>215</v>
      </c>
    </row>
    <row r="16" spans="1:5" s="38" customFormat="1" ht="23.25" customHeight="1">
      <c r="A16" s="151" t="s">
        <v>33</v>
      </c>
      <c r="B16" s="146">
        <v>242.6</v>
      </c>
      <c r="C16" s="113">
        <v>253.9</v>
      </c>
      <c r="D16" s="113">
        <v>254</v>
      </c>
      <c r="E16" s="113">
        <v>256</v>
      </c>
    </row>
    <row r="17" spans="1:5" s="38" customFormat="1" ht="27" customHeight="1">
      <c r="A17" s="151" t="s">
        <v>34</v>
      </c>
      <c r="B17" s="146">
        <v>195</v>
      </c>
      <c r="C17" s="113">
        <v>198.1</v>
      </c>
      <c r="D17" s="113">
        <v>184</v>
      </c>
      <c r="E17" s="113">
        <v>204</v>
      </c>
    </row>
    <row r="18" spans="1:5" s="38" customFormat="1" ht="24.75" customHeight="1">
      <c r="A18" s="151" t="s">
        <v>35</v>
      </c>
      <c r="B18" s="146">
        <v>297.9</v>
      </c>
      <c r="C18" s="113">
        <v>311.6</v>
      </c>
      <c r="D18" s="113">
        <v>282</v>
      </c>
      <c r="E18" s="113">
        <v>333</v>
      </c>
    </row>
    <row r="19" spans="1:5" s="38" customFormat="1" ht="33.75" customHeight="1">
      <c r="A19" s="151" t="s">
        <v>36</v>
      </c>
      <c r="B19" s="146">
        <v>474.7</v>
      </c>
      <c r="C19" s="113">
        <v>502.4</v>
      </c>
      <c r="D19" s="113">
        <v>495</v>
      </c>
      <c r="E19" s="113">
        <v>559</v>
      </c>
    </row>
    <row r="20" spans="1:5" s="38" customFormat="1" ht="11.25" customHeight="1">
      <c r="A20" s="151" t="s">
        <v>37</v>
      </c>
      <c r="B20" s="146">
        <v>201.5</v>
      </c>
      <c r="C20" s="113">
        <v>206.4</v>
      </c>
      <c r="D20" s="113">
        <v>194</v>
      </c>
      <c r="E20" s="113">
        <v>214</v>
      </c>
    </row>
    <row r="21" spans="1:5" s="38" customFormat="1" ht="24" customHeight="1">
      <c r="A21" s="151" t="s">
        <v>38</v>
      </c>
      <c r="B21" s="146">
        <v>235.4</v>
      </c>
      <c r="C21" s="113">
        <v>250.4</v>
      </c>
      <c r="D21" s="113">
        <v>216</v>
      </c>
      <c r="E21" s="113">
        <v>262</v>
      </c>
    </row>
    <row r="22" spans="1:5" s="15" customFormat="1" ht="11.25" customHeight="1">
      <c r="A22" s="190" t="s">
        <v>39</v>
      </c>
      <c r="B22" s="139">
        <v>85.8</v>
      </c>
      <c r="C22" s="104">
        <v>87.2</v>
      </c>
      <c r="D22" s="104">
        <v>91</v>
      </c>
      <c r="E22" s="104">
        <v>86</v>
      </c>
    </row>
    <row r="23" spans="1:5" s="29" customFormat="1" ht="12.75" customHeight="1">
      <c r="A23" s="190" t="s">
        <v>40</v>
      </c>
      <c r="B23" s="139">
        <v>181.3</v>
      </c>
      <c r="C23" s="104">
        <v>186.2</v>
      </c>
      <c r="D23" s="104">
        <v>183</v>
      </c>
      <c r="E23" s="104">
        <v>203</v>
      </c>
    </row>
    <row r="24" spans="1:5" s="15" customFormat="1" ht="12.75" customHeight="1">
      <c r="A24" s="193" t="s">
        <v>41</v>
      </c>
      <c r="B24" s="183">
        <v>532.3</v>
      </c>
      <c r="C24" s="103">
        <v>571.1</v>
      </c>
      <c r="D24" s="103">
        <v>540</v>
      </c>
      <c r="E24" s="103">
        <v>679</v>
      </c>
    </row>
    <row r="25" spans="1:5" s="29" customFormat="1" ht="11.25" customHeight="1">
      <c r="A25" s="191" t="s">
        <v>42</v>
      </c>
      <c r="B25" s="189">
        <v>8203</v>
      </c>
      <c r="C25" s="103">
        <v>8389.9</v>
      </c>
      <c r="D25" s="103">
        <v>7835</v>
      </c>
      <c r="E25" s="103">
        <v>8404</v>
      </c>
    </row>
    <row r="26" spans="1:5" s="15" customFormat="1" ht="45.75" customHeight="1">
      <c r="A26" s="108" t="s">
        <v>43</v>
      </c>
      <c r="B26" s="183">
        <v>2703.5</v>
      </c>
      <c r="C26" s="103">
        <v>2872.4</v>
      </c>
      <c r="D26" s="103">
        <v>2413</v>
      </c>
      <c r="E26" s="103">
        <v>2690</v>
      </c>
    </row>
    <row r="27" spans="1:5" s="15" customFormat="1" ht="22.5" customHeight="1">
      <c r="A27" s="105" t="s">
        <v>44</v>
      </c>
      <c r="B27" s="139">
        <v>1329.8</v>
      </c>
      <c r="C27" s="104">
        <v>1429.8</v>
      </c>
      <c r="D27" s="104">
        <v>1243</v>
      </c>
      <c r="E27" s="104">
        <v>1369</v>
      </c>
    </row>
    <row r="28" spans="1:5" s="15" customFormat="1" ht="12.75" customHeight="1">
      <c r="A28" s="105" t="s">
        <v>45</v>
      </c>
      <c r="B28" s="139">
        <v>594</v>
      </c>
      <c r="C28" s="104">
        <v>625.6</v>
      </c>
      <c r="D28" s="104">
        <v>568</v>
      </c>
      <c r="E28" s="104">
        <v>616</v>
      </c>
    </row>
    <row r="29" spans="1:5" s="29" customFormat="1" ht="11.25" customHeight="1">
      <c r="A29" s="105" t="s">
        <v>46</v>
      </c>
      <c r="B29" s="139">
        <v>507.3</v>
      </c>
      <c r="C29" s="104">
        <v>531.7</v>
      </c>
      <c r="D29" s="104">
        <v>334</v>
      </c>
      <c r="E29" s="104">
        <v>415</v>
      </c>
    </row>
    <row r="30" spans="1:5" s="15" customFormat="1" ht="12.75" customHeight="1">
      <c r="A30" s="105" t="s">
        <v>47</v>
      </c>
      <c r="B30" s="139">
        <v>272.4</v>
      </c>
      <c r="C30" s="104">
        <v>285.3</v>
      </c>
      <c r="D30" s="104">
        <v>269</v>
      </c>
      <c r="E30" s="104">
        <v>290</v>
      </c>
    </row>
    <row r="31" spans="1:5" s="15" customFormat="1" ht="42" customHeight="1">
      <c r="A31" s="108" t="s">
        <v>48</v>
      </c>
      <c r="B31" s="183">
        <v>1676.3</v>
      </c>
      <c r="C31" s="103">
        <v>1659</v>
      </c>
      <c r="D31" s="103">
        <v>1555</v>
      </c>
      <c r="E31" s="103">
        <v>1730</v>
      </c>
    </row>
    <row r="32" spans="1:5" s="29" customFormat="1" ht="12.75" customHeight="1">
      <c r="A32" s="105" t="s">
        <v>49</v>
      </c>
      <c r="B32" s="139">
        <v>642</v>
      </c>
      <c r="C32" s="104">
        <v>626.4</v>
      </c>
      <c r="D32" s="104">
        <v>606</v>
      </c>
      <c r="E32" s="104">
        <v>638</v>
      </c>
    </row>
    <row r="33" spans="1:5" s="15" customFormat="1" ht="11.25" customHeight="1">
      <c r="A33" s="105" t="s">
        <v>50</v>
      </c>
      <c r="B33" s="139">
        <v>40.9</v>
      </c>
      <c r="C33" s="104">
        <v>41.6</v>
      </c>
      <c r="D33" s="104">
        <v>35</v>
      </c>
      <c r="E33" s="104">
        <v>42</v>
      </c>
    </row>
    <row r="34" spans="1:5" s="15" customFormat="1" ht="12.75" customHeight="1">
      <c r="A34" s="105" t="s">
        <v>51</v>
      </c>
      <c r="B34" s="139">
        <v>476.3</v>
      </c>
      <c r="C34" s="104">
        <v>497.6</v>
      </c>
      <c r="D34" s="104">
        <v>464</v>
      </c>
      <c r="E34" s="104">
        <v>516</v>
      </c>
    </row>
    <row r="35" spans="1:5" s="15" customFormat="1" ht="12.75" customHeight="1">
      <c r="A35" s="105" t="s">
        <v>52</v>
      </c>
      <c r="B35" s="139">
        <v>517.1</v>
      </c>
      <c r="C35" s="104">
        <v>493.4</v>
      </c>
      <c r="D35" s="104">
        <v>450</v>
      </c>
      <c r="E35" s="104">
        <v>534</v>
      </c>
    </row>
    <row r="36" spans="1:5" s="15" customFormat="1" ht="60" customHeight="1">
      <c r="A36" s="108" t="s">
        <v>53</v>
      </c>
      <c r="B36" s="183">
        <v>3823.2</v>
      </c>
      <c r="C36" s="103">
        <v>3858.5</v>
      </c>
      <c r="D36" s="103">
        <v>3867</v>
      </c>
      <c r="E36" s="103">
        <v>3984</v>
      </c>
    </row>
    <row r="37" spans="1:5" s="15" customFormat="1" ht="12.75" customHeight="1">
      <c r="A37" s="105" t="s">
        <v>54</v>
      </c>
      <c r="B37" s="139">
        <v>1327.2</v>
      </c>
      <c r="C37" s="104">
        <v>1324.5</v>
      </c>
      <c r="D37" s="104">
        <v>1357</v>
      </c>
      <c r="E37" s="104">
        <v>1339</v>
      </c>
    </row>
    <row r="38" spans="1:5" s="29" customFormat="1" ht="12.75" customHeight="1">
      <c r="A38" s="105" t="s">
        <v>55</v>
      </c>
      <c r="B38" s="139">
        <v>1126.1</v>
      </c>
      <c r="C38" s="104">
        <v>1138.5</v>
      </c>
      <c r="D38" s="104">
        <v>1142</v>
      </c>
      <c r="E38" s="104">
        <v>1201</v>
      </c>
    </row>
    <row r="39" spans="1:5" s="15" customFormat="1" ht="12.75" customHeight="1">
      <c r="A39" s="105" t="s">
        <v>56</v>
      </c>
      <c r="B39" s="106">
        <v>985.7</v>
      </c>
      <c r="C39" s="104">
        <v>1001.9</v>
      </c>
      <c r="D39" s="104">
        <v>1014</v>
      </c>
      <c r="E39" s="104">
        <v>1064</v>
      </c>
    </row>
    <row r="40" spans="1:5" s="15" customFormat="1" ht="12.75" customHeight="1">
      <c r="A40" s="105" t="s">
        <v>57</v>
      </c>
      <c r="B40" s="106">
        <v>134.5</v>
      </c>
      <c r="C40" s="104">
        <v>136</v>
      </c>
      <c r="D40" s="104">
        <v>109</v>
      </c>
      <c r="E40" s="104">
        <v>115</v>
      </c>
    </row>
    <row r="41" spans="1:5" s="52" customFormat="1" ht="12.75" customHeight="1">
      <c r="A41" s="105" t="s">
        <v>58</v>
      </c>
      <c r="B41" s="139">
        <v>134</v>
      </c>
      <c r="C41" s="194">
        <v>139.5</v>
      </c>
      <c r="D41" s="194">
        <v>116</v>
      </c>
      <c r="E41" s="194">
        <v>131</v>
      </c>
    </row>
    <row r="42" spans="1:5" ht="34.5" customHeight="1">
      <c r="A42" s="105" t="s">
        <v>59</v>
      </c>
      <c r="B42" s="195">
        <v>115.7</v>
      </c>
      <c r="C42" s="197">
        <v>118.1</v>
      </c>
      <c r="D42" s="197">
        <v>129</v>
      </c>
      <c r="E42" s="197">
        <v>134</v>
      </c>
    </row>
    <row r="43" spans="1:5" ht="12.75" customHeight="1">
      <c r="A43" s="184" t="s">
        <v>86</v>
      </c>
      <c r="B43" s="185">
        <v>12030.6</v>
      </c>
      <c r="C43" s="185">
        <v>12396.6</v>
      </c>
      <c r="D43" s="185">
        <v>11547</v>
      </c>
      <c r="E43" s="202">
        <v>12617</v>
      </c>
    </row>
    <row r="44" spans="1:5" s="39" customFormat="1" ht="12.75" customHeight="1" thickBot="1">
      <c r="A44" s="199" t="s">
        <v>87</v>
      </c>
      <c r="B44" s="200">
        <v>189377.3</v>
      </c>
      <c r="C44" s="200">
        <v>194463.6</v>
      </c>
      <c r="D44" s="200">
        <v>184527.8</v>
      </c>
      <c r="E44" s="200">
        <v>199219.1</v>
      </c>
    </row>
    <row r="45" ht="12.75" customHeight="1">
      <c r="A45" s="24" t="s">
        <v>129</v>
      </c>
    </row>
  </sheetData>
  <sheetProtection selectLockedCells="1" selectUnlockedCells="1"/>
  <mergeCells count="6">
    <mergeCell ref="E3:E4"/>
    <mergeCell ref="D3:D4"/>
    <mergeCell ref="A1:D1"/>
    <mergeCell ref="A3:A4"/>
    <mergeCell ref="B3:B4"/>
    <mergeCell ref="C3:C4"/>
  </mergeCells>
  <hyperlinks>
    <hyperlink ref="F2" location="Indice!A18" display="Ritorna all'Indice"/>
  </hyperlinks>
  <printOptions/>
  <pageMargins left="0.7479166666666667" right="0.7479166666666667" top="0.6201388888888889" bottom="0.6201388888888889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VL15311</dc:creator>
  <cp:keywords/>
  <dc:description/>
  <cp:lastModifiedBy>VL15311</cp:lastModifiedBy>
  <dcterms:created xsi:type="dcterms:W3CDTF">2024-01-15T14:59:42Z</dcterms:created>
  <dcterms:modified xsi:type="dcterms:W3CDTF">2024-01-18T14:55:12Z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